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755" windowHeight="12585" activeTab="1"/>
  </bookViews>
  <sheets>
    <sheet name="predmjer radova SOPA-AS-BB-30" sheetId="1" r:id="rId1"/>
    <sheet name="TROŠKOVNIK SOPA-AS-BB-30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<sst xmlns="http://schemas.openxmlformats.org/spreadsheetml/2006/main" count="498" uniqueCount="165">
  <si>
    <t>A. priključak</t>
  </si>
  <si>
    <t>kom</t>
  </si>
  <si>
    <t>ukopni sat</t>
  </si>
  <si>
    <t>m</t>
  </si>
  <si>
    <t>paušal</t>
  </si>
  <si>
    <t>kompl</t>
  </si>
  <si>
    <t>PREDMJER RADOVA</t>
  </si>
  <si>
    <t>PRIPREMNI RADOVI I IZRADA PLATOA</t>
  </si>
  <si>
    <t xml:space="preserve"> </t>
  </si>
  <si>
    <t>a) do 0,5 km</t>
  </si>
  <si>
    <t>b) do 1 km</t>
  </si>
  <si>
    <t>c) do 4,0 km</t>
  </si>
  <si>
    <t>2.</t>
  </si>
  <si>
    <t>Strojni iskop zemlje V i VI kat. Za trakaste temelje kontejnera (pobočke zasječi) vel. temelja 0,3x0,8x2,44 m x 2 kom</t>
  </si>
  <si>
    <t>a) tlo 5 i6 kat</t>
  </si>
  <si>
    <t>kg</t>
  </si>
  <si>
    <t>Dobava, transport i izrada hidroizolacije AB podloge premazom resitolom i varenom trakom bitufixa V.3. Obračun po kompl postavljene izolacije.</t>
  </si>
  <si>
    <t>3.</t>
  </si>
  <si>
    <t>ZAŠTITNA OGRADA I KOLNI ULAZ</t>
  </si>
  <si>
    <t xml:space="preserve">Ograda se izvodi na lokaciji tipske stanice, oko čelično-rešetkastog stupa, kontejnera i drugih instalacija. Postavlja se na ravnu isplaniranu zemljanu površinu aproksimativne veličine 15x10 m, visine 2,5 m s jednim dvokrilnim vratima širine 2,5 m. Sastoji se od stupova i vrata izrađenih iz hladno oblikovanih čeličnih cjevastih profila, čelične mreže,Stupovi su od čeličnog lima Č.0362 prema JUS C.BO.500; pletivo mreže je iz čelične žice D= 6 mm (JUS C.B6.010), Zaštita od korozije: bojenje temeljnom bojom u dva sloja i završnom bojom u tonu po izboru Investitora:                                                                                                                                      </t>
  </si>
  <si>
    <t>Stupovi ograde ubetoniravaju se u betonske temelje (prema nacrtu).</t>
  </si>
  <si>
    <t>a) Tlo 5 I 6 kat</t>
  </si>
  <si>
    <t>b) Beton MB25</t>
  </si>
  <si>
    <t>poz 1  nosivi stup 40x40x2; l=2500 mm</t>
  </si>
  <si>
    <t>poz 2  40x40x2; l= 500 mm (kosi dio ograde)</t>
  </si>
  <si>
    <t>poz 3  40x30x2; l= 1840 mm ( okvir mreže)</t>
  </si>
  <si>
    <t>poz 4  40x30x2; l= 2060 mm ( okvir mreže)</t>
  </si>
  <si>
    <t>poz 5  40x30x2; l= 60 mm (držači okvira mreže)</t>
  </si>
  <si>
    <t>poz 6 čelična mreža  sa oknima 100x100 mm</t>
  </si>
  <si>
    <t>poz 7 kukice za bodljikavu žicu</t>
  </si>
  <si>
    <t>Na vrhu tri reda bodljikave žice</t>
  </si>
  <si>
    <t>Dvokrilan ulazna vrata</t>
  </si>
  <si>
    <t>sat</t>
  </si>
  <si>
    <t>ANTENSKI STUP</t>
  </si>
  <si>
    <t>ČBM</t>
  </si>
  <si>
    <t>Konstrukcija se montira prema odobrenom projektu montaže. Svi radovi na montaži moraju se izvoditi sukladno vazećem Pravilniku o tehničkim mjerama i uvjetima za montažu čeličnih konstrukcija.</t>
  </si>
  <si>
    <t>Zabranjuje se montaža elemenata koji su mehanički oštećeni ili je oštećena njihova zaštita od korozije.</t>
  </si>
  <si>
    <t>Stup se može montirati cijeli, po segmentima ili po elementima. Montirani stup, ili njegovi dijelovi, spajaju se vijcima čija je kvaliteta i broj propisan projektom. Vijci se moraju pritezati s odgovarajućim ključevima i trajno osigurati od odvrtanja.</t>
  </si>
  <si>
    <t>Obračun po stupnom mjestu.</t>
  </si>
  <si>
    <t>ANTENSKI STUP UKUPNO:</t>
  </si>
  <si>
    <t>OSTALI GRAĐEVINSKI RADOVI</t>
  </si>
  <si>
    <t>Građevinski radovi za elektro priključak.</t>
  </si>
  <si>
    <t>PRIPREMNI RADOVI I IZRADA PLATOA UKUPNO:</t>
  </si>
  <si>
    <t>ZAŠTITNA OGRADA I KOLNI ULAZ UKUPNO:</t>
  </si>
  <si>
    <t>OSTALI GRAĐEVINSKI RADOVI UKUPNO:</t>
  </si>
  <si>
    <t>Pripremni radovi na lokaciji. Čišćenje terena unutar lokacije na platou dimenzija 25x18 m i 0,5 m van lokacije. Uzeti u obzir sve radove koje je potrebno izvesti da se lokacija očisti (čišćenje niskog raslinja, sječenje šume i sl.). Obračun po m2.</t>
  </si>
  <si>
    <t>Geodetsko preuzimanje lokacije bazne stanice i pristupne ceste do 100 m. Stavka obuhvaća obradu podataka, izradu pripadajuće tehničke dokumentacije</t>
  </si>
  <si>
    <t>Geodetsko iskolčenje lokacije stanice.                                                                                               Stavka uključuje gedetsko snimanje položaja građevina,  razmjeravanje dužina, fiksiranje ugaonih i ostalih detaljnih točaka, iskolčenje svih građevina,upisivanje u građevinski dnevnik.                                                                                  Obračun po 1 lokaciji stanice.</t>
  </si>
  <si>
    <t>Dobava i ugradnje sloja šljunka debljine 10 do 20 cm sa zbijanjem kao izravnavajući sloj i podloga za betoniranje trakastih temelja i AB podloge. Obračun po m3 sloja šljunka</t>
  </si>
  <si>
    <t>Pričvršćenje kontejnera za betonski temelj (vijak d= 8 cm M 16). Jedinična cijena stavke obuhvaća samo rad bez pričvrsnog materijala. Obračun po komadu pričvršćenog kontejnera.</t>
  </si>
  <si>
    <t>Kompletna ograda jedne stanice sastoji se iz slijedećih elemenata:</t>
  </si>
  <si>
    <t>Zidarska pripomoć za sve potrebne radove.                                                                                         Stavka uključuje štemanje, bušenje rupa, ugrađivanje okvira i ulaznih vrata i dr.). Stavka obuhvaća sav potreban materijal, rad i transport.</t>
  </si>
  <si>
    <t>Betoniranje podložnog sloja betona MB 10 d=10 cm ispod temeljne stope antenskog stupa.</t>
  </si>
  <si>
    <t>Nabava, transport i ugradnja armature. Obračun po kg ugrađene armature.</t>
  </si>
  <si>
    <t>Dobava i ugradnju temelja za elektro ormar KPMO prema projektu. Stavka obuhvaća izradu montažnog temelja, transport na gradilište i ugradnju (iskop zemlje nabijanje oko temelja).                                                                   Obračun po komadu ugrađenog temelja.</t>
  </si>
  <si>
    <t>Nabavka i ugradnja tipskih šahtova za podzemne instalacije dim 80x80x80 cm. U cijenu uračunat i potreban iskop za postavljanje i zatrpavanje nakon ugradnje.</t>
  </si>
  <si>
    <r>
      <t>m</t>
    </r>
    <r>
      <rPr>
        <vertAlign val="superscript"/>
        <sz val="12"/>
        <rFont val="Arial"/>
        <family val="2"/>
      </rPr>
      <t>2</t>
    </r>
  </si>
  <si>
    <r>
      <t>Široki otkop sloja kamenog materijala, s područja platoa unutar ograde antenske stanice  i  0,5 m izvan ograde.. Obračun po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izvršenog rada.</t>
    </r>
  </si>
  <si>
    <r>
      <t>m</t>
    </r>
    <r>
      <rPr>
        <vertAlign val="superscript"/>
        <sz val="12"/>
        <rFont val="Arial"/>
        <family val="2"/>
      </rPr>
      <t>3</t>
    </r>
  </si>
  <si>
    <r>
      <t>Izrada nasipa od iskopanog materijala (plato i pristupni put) sa zbijanjem u slojevima od 20 cm.                                                                                                                                                  Obračun po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izrađenog nasipa.         </t>
    </r>
  </si>
  <si>
    <r>
      <t>Nasipavanje  platoa sa zbijanjem tucanika. Prosječna debljina zbijenog sloja je 15 cm. Obuhvaćeno je: planiranje podloge, razastiranje i zbijanje tucaničkog zastora ukupne debljine 20 cm, u dva sloja. Prvi sloj tucanika je debljine 18 cm i veličine zrna 30-70 mm, a drugi : završni sloj je debljine 2 cm i veličine zrna 8-15 mm. Tucanik mora biti čist, bez organskih i drugih sitnih primjesa i kompaktiran na 95% relativne zbijenosti (gustoće). Obračun po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izvedene površine.</t>
    </r>
  </si>
  <si>
    <r>
      <t>Odvoz materijala na deponiju.                                                           Stavka uključuje odvoz viška materijala: humus, zemlja, otpad na deponiju preko 50 m koju odredi nadzorni inženjer.                                                                                                                      Obračun po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prevezenog materijala:</t>
    </r>
  </si>
  <si>
    <r>
      <t>Nabava, transport i ugradnja armaturne mreže Q 188; 3,05 kg/m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za betonsku podlogu. Obračun po kg ugrađene armature.</t>
    </r>
  </si>
  <si>
    <r>
      <t>Iskop tla za samostalne temelje stupova ograde i kolnog ulaza. Iskop obavljati u uskom otkopu s okomito zasječenim pobočkama: Obračun po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iskopa.</t>
    </r>
  </si>
  <si>
    <r>
      <t>Betoniranje samostalnih temelja stupova ograde betonom kvalitete najmanje MB20; uključena drvena oplata; u sredini svakog temelja treba ostaviti rupe za ugradnju stupova. Izvedba jednovodnog pada za odvodnju uz zaglađivanje betona: Obračun po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ugrađenog betona.</t>
    </r>
  </si>
  <si>
    <r>
      <t>Uređenje radnog platoa nakon završetka radova (vraćanje u prvobitno stanje). Rad obuhvaća planiranje površine s dovozom potrebnog materijala.                                                                                           Obračun po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uređene površine.</t>
    </r>
  </si>
  <si>
    <r>
      <t>Nasipanje oko temelja materijalom iz iskopa. Nasipanje se vrši u slojevima maksimalne debljine  20 cm sa zbijanjem. Obračun po m3 nasutog i zbijenog materijala (zapremina se računa u samoniklom stanju). Obračun po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.</t>
    </r>
  </si>
  <si>
    <r>
      <t>Strojni ili ručni iskop tla za temelje antenskog stupa u tlu V i VI kategorije u svemu prema projektnoj dokumentaciji. Obzirom da se  radi o tipu temelja raščlanjene osnove obavezno izvršiti iskope prema projektnoj dokumentaciji (vrlo je važno da se zadrži dio samoniklog tla između temeljne konstrukcije). Dno jame poravanati sa točnošću ±5 cm.   Obračun po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.</t>
    </r>
  </si>
  <si>
    <t>Napravu za zaključavanje vrata (vrstu i tip) određuje naručitelj. Izvoditelj ograde i vrata predvidjet će i ugraditi odgovarajući priključak. Dimenzije ograde su 25x18 m.  Ukupni opseg ograde je 81,47 m'.</t>
  </si>
  <si>
    <r>
      <t>Betoniranje temelja antenskog stupa betonom kvalitete MB25; uključena drvena oplata; Dimenzije temelja 250x250x200 cm. Prije betoniranja postaviti šablon za temeljne pojasnike pričvršćeni na šablon i postavljeni na projektirano mjesto. Izvedba jednovodnog pada za odvodnju uz zaglađivanje betona: Obračun po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ugrađenog betona</t>
    </r>
  </si>
  <si>
    <t xml:space="preserve">Izrada, transport i montaža antenskog rešetkastog stupa tlocrtne osnove 4130x4130 mm, kontinuiranog presjeka, visine h=30 m. Stup je izrađen od vruće valjanih  L profila. U stupu su smještene usponske ljestve, kabelske ljestve, platforma (3 kom), držači za antene (3 kom) i mini link (4 kom).  </t>
  </si>
  <si>
    <r>
      <t>Izrada konstrukcije obuhvaća: pregled radioničke dokumentacije, pripremu, nabavku materijala, izradu čelične konstrukcije i probnu montažu “crne konstrukcije”. Rupe za vijke u pravilu bušiti. Zavarivanje se dopušta samo za opremu i to samo prije cinčanja (ljestve, kabelske staze, odmorišta, platformu-košaru i sl.). Sve radove treba obaviti u skladu s odredbama važećeg Pravilnika o tehničkim mjerama i uvjetima za zaštitu čelične konstrukcije od korozije (u nastavku: Pravilnik). Propisuje se osnovna zaštita od korozije vrućim cinčanjem. Kvaliteta cinka, održavanje zaštite, potrebni atesti upotrebljeni materijal , kontrola i prijem radova moraju odgovarati Pravilniku. Najmanja masa prevlake cinka na svakom uzorku treba iznositi 610 g/m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, a odgovarajuća debljina prevlake treba  biti min 85 mikrona  do max 150 mikrona. </t>
    </r>
  </si>
  <si>
    <t>Elektropriključak, nabava i ugradnja KPMO i prenaponske zaštite, prema stavci 7 tehničkog opisa.</t>
  </si>
  <si>
    <t>Nabava i ugradnja brojila u KPMO iz stavke 7 tehničkom opisa.</t>
  </si>
  <si>
    <t>Nabava i polaganje glavnog priključnog kabelskog voda PP00 4x10 mm2 od distribucijskog priključnog mjesta do KPMO-a. Stavka obuhvaća spajanje i puštanje pod napon. Također, uz kabel se polaže traka za uzemljenje Fe/Zn 25x4 mm,  gall štitnici, traka za upozorenje, itd. Stvarne količine će se obračunati nakom mjerenja na terenu.</t>
  </si>
  <si>
    <t>Nabava i polaganje kabelskog voda PP00-Y 5x6 mm2 unutarnjeg priključka koji vodi od KPMO-a do RT-a kontejnera. Stavka obuhvaća spajanje i puštanje pod napon. Također, uz kabel se polažu svi ostali potrebni elementi prema tehničkim pravilima (mehanička zaštita, kanalice...). Stvarne količine će se obračunati nakom mjerenja na terenu.</t>
  </si>
  <si>
    <t>kpl</t>
  </si>
  <si>
    <t xml:space="preserve">Nabava i montaža sigurnosnih znakova prema tehničkom opisu 12 a) i b) materijal P i  F. Obračun komplet. </t>
  </si>
  <si>
    <r>
      <t xml:space="preserve">Izrada uzemljenja i gromobranske instalacije lokacije - predviđeni otpor uzemljenja mora biti manji od 5 </t>
    </r>
    <r>
      <rPr>
        <sz val="12"/>
        <rFont val="Symbol"/>
        <family val="1"/>
      </rPr>
      <t>W</t>
    </r>
    <r>
      <rPr>
        <sz val="12"/>
        <rFont val="Arial"/>
        <family val="2"/>
      </rPr>
      <t xml:space="preserve">. </t>
    </r>
    <r>
      <rPr>
        <b/>
        <sz val="12"/>
        <rFont val="Arial"/>
        <family val="2"/>
      </rPr>
      <t>Izdavanje atesta.</t>
    </r>
  </si>
  <si>
    <r>
      <t>Nabavka materijala i izrada armirano betonske ploče betonom MB 30,  debljine d=12 cm. Ispod ploče uraditi temeljni zidić oko ograde. Betoniranje se radi nakon montaže antenskog stupa i kontejnera.  Obračun po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>.</t>
    </r>
  </si>
  <si>
    <t xml:space="preserve">Nabavka, ispravljanje, čišćenje, sječenje, savijanje, doprema, postavljanje i vezivanje armature </t>
  </si>
  <si>
    <t>Arnatura  RA 400/500</t>
  </si>
  <si>
    <t>Arnatura  RA 500/560</t>
  </si>
  <si>
    <t>C. instalacija prostorije - kontejnera</t>
  </si>
  <si>
    <t>D. gromobranska zaštita i uzemljenje</t>
  </si>
  <si>
    <t>Ugradnja kućnog priključno mjernog ormara –KPMO izrađenog od samo gaseće   stakloplastike, sa bravom i ključem, IP 66 sa mogučnošću čitanja stanja brojila obojen RAL 7032, sa ugrađenom opremom:</t>
  </si>
  <si>
    <t>trofazno-dvotarifno brojilo 230/400V-40A</t>
  </si>
  <si>
    <t>podnožje osigurača NP00/III</t>
  </si>
  <si>
    <t>topivi umeci NV0 35A</t>
  </si>
  <si>
    <t>osigurač EZ 25/6 A</t>
  </si>
  <si>
    <t>katodni odvodnik prenapona  0,5 KV, 60-100KA</t>
  </si>
  <si>
    <t>uvodnice za ulaz-izlaz kabela i P/F voda uzemljenja</t>
  </si>
  <si>
    <t>komplet ožičeno, postavljene odgovarajuće oznake, ispitano</t>
  </si>
  <si>
    <t>kompl.</t>
  </si>
  <si>
    <t>Iskop i zatrpavanje rova zemlje IV kategorije, dim 0,4x0,8m sa sanacijom oštećenih površina</t>
  </si>
  <si>
    <t>Nabavka i polaganje u rov dim 0,4x0,8m zaštitne PEHD cijevi Ø 50mm</t>
  </si>
  <si>
    <r>
      <t>Nabavka i polaganje  u rov zemlje u zaštitnoj cijevi PHD Ø 50 mm kabela tip PP00-Y 4x10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.Kabel se polaže od GRO do KPMO-ERONET komplet sa spajanjem u ormarima, sa svim sitnim materijalom,</t>
    </r>
  </si>
  <si>
    <r>
      <t>Nabavka i polaganje u zaštitnoj cijevi PHD Ø 50 mm kabela tip PP00-Y 4x10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.Kabel se polaže od KPMO-ERONET do RO u kontejneru komplet sa sa spajanjem u ormaru KPMO i RO,  sa svim sitnim materijalom,</t>
    </r>
  </si>
  <si>
    <r>
      <t>Nabavka i polaganje u zaštitnu PEHD cijev , vodiča   P/F J 1x50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, spoj PE sabirnice KPMO-ERONET i  PE sabirnice razvodnog  ormara RO. Vodič se polaže u trasu kabela PP00 . U cijenu uključen sitni materijal te sanacija oštećenih površina</t>
    </r>
  </si>
  <si>
    <r>
      <t>Nabavka i polaganje vodiča P/F J 1x35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, spoj glavne sabirnice za izjednačenje potencijala i metalnih dijelova opreme (kabelski kanali, ekran koaks. Kabela,   kućišta opreme itd)</t>
    </r>
  </si>
  <si>
    <r>
      <t>Nabavka i polaganje kabela PP00-Y  5x10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-spoj utikača za napravu sa grebenastim prekidačem u RO</t>
    </r>
  </si>
  <si>
    <t>UKUPNO:</t>
  </si>
  <si>
    <t>Nabavka i ugradnja na strop prostorije svjetiljke  740LED Panel „Disano“</t>
  </si>
  <si>
    <t>Nabavka i montaža iznad ulaznih vrata na na vanjsku stranu kontejnera svjetiljke 1848 Riquardo LED 15W „Disano“</t>
  </si>
  <si>
    <t>Nabavka i montaža na zid, iznad ulaznih vrata svjetiljke panične rasvjete 620 Safetx Flag LED „Disano“</t>
  </si>
  <si>
    <t>Nabavka i polaganje kabela  kao OG  instalacije u instalacione negorive cijevi TPC ,odgovarajućih promjera ili postavljene kabelske police :</t>
  </si>
  <si>
    <t>Nabavka i montaža na zid prostorije</t>
  </si>
  <si>
    <t>prekidač MMS 02/1 obični</t>
  </si>
  <si>
    <t>priključnica MMP 02 «TEP»</t>
  </si>
  <si>
    <t>razvodna kutija OG</t>
  </si>
  <si>
    <t>glavna sabirnica za izjedn. potencijala</t>
  </si>
  <si>
    <t>Nabavka i ugradnja na ulazna vrata magnetnog kontakta za vrata SENTROL 1285 TW</t>
  </si>
  <si>
    <t>nabavka i ugradnja na strop vatrodojavno temperaturno graničnog kontrolera tip SVT-01 «SOFTWISE».Isti se ugrađuje u plastično n/ž kućište 200x100.Komplet</t>
  </si>
  <si>
    <t>Ugradnja na zid prostorije razvodnog ormarića REA tip KRONE sa 2 reglet LSA  1x10 pari</t>
  </si>
  <si>
    <r>
      <t>Nabavka i  i montaža na vanjsku stranu  kontejnera UTIKAČA ZA NAPRAVU 63A/5P/6h ,IP66 sa zaštitnom kapom (kao tip MPP 14-63A –5P 250/380V «TEP» sa uvodnicom za PP00 5x10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)</t>
    </r>
  </si>
  <si>
    <r>
      <t>PP-Y 5x4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</si>
  <si>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PP-Y 3x2,5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</si>
  <si>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PP-Y 3x1,5 mm</t>
    </r>
    <r>
      <rPr>
        <vertAlign val="superscript"/>
        <sz val="12"/>
        <rFont val="Arial"/>
        <family val="2"/>
      </rPr>
      <t>2</t>
    </r>
  </si>
  <si>
    <r>
      <t xml:space="preserve">Nabavka i ugradnja  na strop i vanjski zid  uređaja za klimatizaciju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u SPLIT izvedbi MOH 12- MHH 12</t>
    </r>
  </si>
  <si>
    <r>
      <t xml:space="preserve">Ugradnja razdjelnika RDC , 48VDC  kod ormarića REA </t>
    </r>
    <r>
      <rPr>
        <b/>
        <sz val="12"/>
        <rFont val="Arial"/>
        <family val="2"/>
      </rPr>
      <t>(razdjelnik isporučuje investitor)</t>
    </r>
  </si>
  <si>
    <r>
      <t>Nabavka i postavljanje u pvc cijevi  na kabelske police kabela tip Iysty 2x(2x0,6)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Kabel se spaja na Eksternim alarmima ( SVT-01, nestanak  AC i DC napona, magnetni kontakt vrata.  Prosječna duljina l= 10m.</t>
    </r>
  </si>
  <si>
    <r>
      <t>Nabavka i polaganje kabela   kao OG instalacije u instalacione negorive cijevi TPC postavljene na kabelske police: P/L 2x4 mm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(ventilator)</t>
    </r>
  </si>
  <si>
    <t>Nabavka i polaganje u pripremljeni  kanal trake FeZn 30x4 mm</t>
  </si>
  <si>
    <t>Nabavka i ugradnja spojnica traka-    traka , zalijevanje vručim bitumenom</t>
  </si>
  <si>
    <t>Nabavka i ugradnja spojnog pribora  za povezivanje trake   kontejnera, i ograde</t>
  </si>
  <si>
    <t>Iskop kanala u zemlji IV kategorije, dim 08x0,4 m sa zatrpavanjem  u slojevima, nabijanjem nakon polaganja   uzemljivača, te sanacija okoliša</t>
  </si>
  <si>
    <t>Nabavka i montaža opreme za uzemljenje elemenata sustava, antena, regali PK, kontejner</t>
  </si>
  <si>
    <t>Cu žica Ø 10 mm</t>
  </si>
  <si>
    <t>P/F 1x35 mm</t>
  </si>
  <si>
    <t>spojni pribor</t>
  </si>
  <si>
    <t>Mjerenje otpora uzemljenja objekta sa izdavanjem propisnih protokola  i atesta</t>
  </si>
  <si>
    <t>Paušal</t>
  </si>
  <si>
    <t>Ispitivanje instalacije, puštanje u rad   izdavanja atesta za el. instalaciju  izrada dokumentacije izvedenog stanja</t>
  </si>
  <si>
    <r>
      <t>Nabavka i ugradnja cjevastog uzemljivača (sonda) FeZn 5/8  l= 3 m (</t>
    </r>
    <r>
      <rPr>
        <b/>
        <sz val="11"/>
        <rFont val="Arial"/>
        <family val="2"/>
      </rPr>
      <t>u slučaju potrebe popravljanja uzemljivača)</t>
    </r>
  </si>
  <si>
    <r>
      <t xml:space="preserve">  </t>
    </r>
    <r>
      <rPr>
        <b/>
        <u val="single"/>
        <sz val="11"/>
        <rFont val="Times New Roman"/>
        <family val="1"/>
      </rPr>
      <t>REKAPITULACIJA</t>
    </r>
  </si>
  <si>
    <t>A</t>
  </si>
  <si>
    <t>Priključak</t>
  </si>
  <si>
    <t>B</t>
  </si>
  <si>
    <t>Razvodni ormar RO</t>
  </si>
  <si>
    <t>C</t>
  </si>
  <si>
    <t>Instalacija prostorije- kontejnera</t>
  </si>
  <si>
    <t>D</t>
  </si>
  <si>
    <t>Gromobranska zaštita i uzemljenje</t>
  </si>
  <si>
    <t>SVEUKUPNO</t>
  </si>
  <si>
    <t>ELEKTROINSTALACIJSKI RADOVI</t>
  </si>
  <si>
    <t>Izrada projekta izvedenog stanja. Projekt se izrađuje u svemu prema pravilima struke i zakonskim propisima (obavezan sastavni dio projekta je i geodetska snimka lokacije izvedenog stanja). Investitoru dostaviti tri primjerka projekta kao i u digitalnom obliku na jednom od medija (CD, DVD). Obračun komplet.</t>
  </si>
  <si>
    <t>Ispitivanje elektroinstalacije kontejnera i izdavanje atesta od strane ovlaštene ustanove. Obračun komplet.</t>
  </si>
  <si>
    <t>Mjerenje specifičnog otpora tla i udarnog otpora rasprostiranja i izdavanje atesta od strane ovlaštene ustanove. Obračun komplet.</t>
  </si>
  <si>
    <t>Uzimanje uzoraka betona sa gradilišta, njegovanje i nakon 27 dana ispitivanje istih te izdavanje atesta betona od strane ovlaštene ustanove. Obračun komplet.</t>
  </si>
  <si>
    <t>Izrada elaborata kolčenja. Obračun komplet.</t>
  </si>
  <si>
    <t>Ispitivanje i izrada odgovorajućeg dokumenta o vertikalnosti stupa (atest vertikalnosti stupa). Obračun komplet.</t>
  </si>
  <si>
    <t>Ispitivanje instalacije alarma i signalne rasvjete te izrada odgovarajućeg protokola od strane ovlaštene ustanove.Obračun komplet.</t>
  </si>
  <si>
    <t>Ukupno:</t>
  </si>
  <si>
    <t>DOKUMENTACIJA</t>
  </si>
  <si>
    <t>KONTEJNER I TEMELJI KONTEJNERA UKUPNO:</t>
  </si>
  <si>
    <t>KONTEJNER I TEMELJI KONTEJNERA</t>
  </si>
  <si>
    <t>UKUPNO</t>
  </si>
  <si>
    <t>PDV 17%</t>
  </si>
  <si>
    <t>REKAPITULACIJA</t>
  </si>
  <si>
    <t>B. razvodni ormar RO</t>
  </si>
  <si>
    <t>Nabavka i ugradnja na zid prostorije, razvodnog ormara RO dim 500x700x250 IP 55 RAL 7032 sa bravom i ključem u koji je smještena  oprema prema jednopolnoj shemi</t>
  </si>
  <si>
    <r>
      <t>Stup je potrebno oličiti u naizmjeničnim crveno-bijelim poljima od vrha prema dolje. Dva polja crvene boje i jedno polje bijele boje. Površina obojenog stupa je 120 m</t>
    </r>
    <r>
      <rPr>
        <vertAlign val="superscript"/>
        <sz val="12"/>
        <rFont val="Arial"/>
        <family val="2"/>
      </rPr>
      <t xml:space="preserve">2 </t>
    </r>
    <r>
      <rPr>
        <sz val="12"/>
        <rFont val="Arial"/>
        <family val="2"/>
      </rPr>
      <t>. Polja su veličine 6 m. Uporabiti odgovarajuću boju postojanu na podlozi od cinka. U cijenu su uključene sve potrebne mjere zaštite ljudi i dobara, svi eventualni popravci manjih oštećenja zaštite od korozije, sav potreban materijal, pribor, oprema, alati, mehanizacija, prevoz, te radna snaga. Ukupna težina pocinčanog stupa je 8952 kg.</t>
    </r>
  </si>
  <si>
    <t xml:space="preserve">Nabavka i ugradnja (montaža) klima uređaja tipa "split sustav" jačine (snage) 5 kW.  U stavku uračunat sav potreban materijal i svi radovi koje je potrebno izvesti da se klima pusti u rad (instalacija cjevovoda, nosača klime, zaštitne rešetke vanjske jedinice). Obračun radova komplet. </t>
  </si>
  <si>
    <t xml:space="preserve">Nabavka, doprema i postavljanje tipskog kontejnera dimenzije 300x2440x2600 mm. Ulazna vrata prema vani. Kontejner tip kao TEHNIKS. Telekomunikacijski kontejner sa standardnom elektroinstalacijom,  RT-om, nabava i montaža, ventilatorom za prisilno hlađenje napajanim s 48 V, kabelskim rostom, uvodnicom antenskih kabela, instalacijom alarma,master brava,protupožara zaštita. … prema detaljnom opisu u prilogu.                                                </t>
  </si>
  <si>
    <r>
      <t>Dobava, ugradba i njega betona u trakaste temelje i podnu ploču, dijelom u zemlji, a dijelom u glatkoj oplati iznad terena, kao i stepenice na ulaz u kontejner, betonom MB30. Površina ploče P=154 m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>.Debljina ploče d=15 cm. Krunu i rubove temelja fino zagladiti. Stavka obuhvaća nabavu, ugradnju i demontažu glatke oplate. Obračun po m3 ugrađenog betona.</t>
    </r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</si>
</sst>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&quot;True&quot;;&quot;True&quot;;&quot;False&quot;"/>
    <numFmt numFmtId="176" formatCode="[$¥€-2]\ #,##0.00_);[Red]\([$€-2]\ #,##0.00\)"/>
  </numFmts>
  <fonts count="52">
    <font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1"/>
      <name val="Times New Roman"/>
      <family val="1"/>
    </font>
    <font>
      <vertAlign val="superscript"/>
      <sz val="12"/>
      <name val="Arial"/>
      <family val="2"/>
    </font>
    <font>
      <sz val="12"/>
      <name val="Symbol"/>
      <family val="1"/>
    </font>
    <font>
      <b/>
      <u val="single"/>
      <sz val="12"/>
      <name val="Arial"/>
      <family val="2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top" wrapText="1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Font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" fontId="0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justify" vertical="top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vertical="top" wrapText="1"/>
    </xf>
    <xf numFmtId="0" fontId="0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left" vertical="top"/>
    </xf>
    <xf numFmtId="4" fontId="0" fillId="0" borderId="11" xfId="0" applyNumberFormat="1" applyFont="1" applyBorder="1" applyAlignment="1">
      <alignment/>
    </xf>
    <xf numFmtId="0" fontId="50" fillId="0" borderId="0" xfId="0" applyFont="1" applyAlignment="1">
      <alignment horizontal="justify" vertical="top"/>
    </xf>
    <xf numFmtId="0" fontId="50" fillId="0" borderId="0" xfId="0" applyFont="1" applyAlignment="1">
      <alignment vertical="top" wrapText="1"/>
    </xf>
    <xf numFmtId="4" fontId="50" fillId="0" borderId="0" xfId="0" applyNumberFormat="1" applyFont="1" applyAlignment="1">
      <alignment vertical="top" wrapText="1"/>
    </xf>
    <xf numFmtId="0" fontId="50" fillId="0" borderId="0" xfId="0" applyFont="1" applyAlignment="1">
      <alignment horizontal="justify" vertical="top" wrapText="1"/>
    </xf>
    <xf numFmtId="4" fontId="5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51" fillId="0" borderId="0" xfId="0" applyFont="1" applyAlignment="1">
      <alignment vertical="top" wrapText="1"/>
    </xf>
    <xf numFmtId="0" fontId="0" fillId="0" borderId="0" xfId="0" applyNumberFormat="1" applyFont="1" applyBorder="1" applyAlignment="1">
      <alignment vertical="top" wrapText="1"/>
    </xf>
    <xf numFmtId="0" fontId="50" fillId="0" borderId="0" xfId="0" applyFont="1" applyAlignment="1">
      <alignment horizontal="left" vertical="top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vertical="center" wrapText="1"/>
    </xf>
    <xf numFmtId="0" fontId="0" fillId="33" borderId="0" xfId="0" applyFont="1" applyFill="1" applyBorder="1" applyAlignment="1">
      <alignment wrapText="1"/>
    </xf>
    <xf numFmtId="2" fontId="0" fillId="33" borderId="0" xfId="0" applyNumberFormat="1" applyFont="1" applyFill="1" applyBorder="1" applyAlignment="1">
      <alignment wrapText="1"/>
    </xf>
    <xf numFmtId="0" fontId="4" fillId="33" borderId="0" xfId="0" applyFont="1" applyFill="1" applyBorder="1" applyAlignment="1">
      <alignment wrapText="1"/>
    </xf>
    <xf numFmtId="2" fontId="4" fillId="33" borderId="0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4" fillId="0" borderId="0" xfId="0" applyFont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Alignment="1">
      <alignment wrapText="1"/>
    </xf>
    <xf numFmtId="4" fontId="0" fillId="0" borderId="11" xfId="0" applyNumberFormat="1" applyFont="1" applyBorder="1" applyAlignment="1">
      <alignment wrapText="1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  <fill>
        <patternFill>
          <fgColor theme="0"/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6"/>
  <sheetViews>
    <sheetView zoomScalePageLayoutView="0" workbookViewId="0" topLeftCell="A26">
      <selection activeCell="B34" sqref="B34"/>
    </sheetView>
  </sheetViews>
  <sheetFormatPr defaultColWidth="8.88671875" defaultRowHeight="15"/>
  <cols>
    <col min="1" max="1" width="3.88671875" style="31" customWidth="1"/>
    <col min="2" max="2" width="41.3359375" style="24" customWidth="1"/>
    <col min="3" max="3" width="7.10546875" style="16" bestFit="1" customWidth="1"/>
    <col min="4" max="4" width="7.3359375" style="15" bestFit="1" customWidth="1"/>
    <col min="5" max="5" width="10.10546875" style="15" bestFit="1" customWidth="1"/>
    <col min="6" max="6" width="11.21484375" style="22" bestFit="1" customWidth="1"/>
    <col min="7" max="7" width="8.88671875" style="1" customWidth="1"/>
  </cols>
  <sheetData>
    <row r="1" spans="1:6" ht="15.75">
      <c r="A1" s="5"/>
      <c r="B1" s="3" t="s">
        <v>6</v>
      </c>
      <c r="C1" s="4"/>
      <c r="D1" s="9"/>
      <c r="E1" s="9"/>
      <c r="F1" s="9"/>
    </row>
    <row r="2" spans="1:6" ht="15.75">
      <c r="A2" s="5"/>
      <c r="B2" s="3"/>
      <c r="C2" s="4"/>
      <c r="D2" s="9"/>
      <c r="E2" s="9"/>
      <c r="F2" s="9"/>
    </row>
    <row r="3" spans="1:6" ht="15.75">
      <c r="A3" s="5">
        <v>1</v>
      </c>
      <c r="B3" s="3" t="s">
        <v>7</v>
      </c>
      <c r="C3" s="4"/>
      <c r="D3" s="9"/>
      <c r="E3" s="9"/>
      <c r="F3" s="9"/>
    </row>
    <row r="4" spans="1:6" ht="15">
      <c r="A4" s="4"/>
      <c r="B4" s="7"/>
      <c r="C4" s="4"/>
      <c r="D4" s="9"/>
      <c r="E4" s="9"/>
      <c r="F4" s="9"/>
    </row>
    <row r="5" spans="1:6" ht="60">
      <c r="A5" s="4">
        <v>1</v>
      </c>
      <c r="B5" s="7" t="s">
        <v>46</v>
      </c>
      <c r="C5" s="4"/>
      <c r="D5" s="9"/>
      <c r="E5" s="9"/>
      <c r="F5" s="9"/>
    </row>
    <row r="6" spans="1:6" ht="15">
      <c r="A6" s="4"/>
      <c r="B6" s="7"/>
      <c r="C6" s="4" t="s">
        <v>4</v>
      </c>
      <c r="D6" s="9">
        <v>1</v>
      </c>
      <c r="E6" s="9"/>
      <c r="F6" s="9"/>
    </row>
    <row r="7" spans="1:6" ht="75">
      <c r="A7" s="4">
        <v>2</v>
      </c>
      <c r="B7" s="7" t="s">
        <v>45</v>
      </c>
      <c r="C7" s="4"/>
      <c r="D7" s="9"/>
      <c r="E7" s="9"/>
      <c r="F7" s="9"/>
    </row>
    <row r="8" spans="1:6" ht="18">
      <c r="A8" s="4"/>
      <c r="B8" s="7"/>
      <c r="C8" s="4" t="s">
        <v>56</v>
      </c>
      <c r="D8" s="9">
        <f>25.1*18.1</f>
        <v>454.31000000000006</v>
      </c>
      <c r="E8" s="9"/>
      <c r="F8" s="9"/>
    </row>
    <row r="9" spans="1:6" ht="48">
      <c r="A9" s="4">
        <v>3</v>
      </c>
      <c r="B9" s="7" t="s">
        <v>57</v>
      </c>
      <c r="C9" s="4" t="s">
        <v>8</v>
      </c>
      <c r="D9" s="9"/>
      <c r="E9" s="9"/>
      <c r="F9" s="9"/>
    </row>
    <row r="10" spans="1:6" ht="18">
      <c r="A10" s="4"/>
      <c r="B10" s="7"/>
      <c r="C10" s="4" t="s">
        <v>58</v>
      </c>
      <c r="D10" s="9">
        <f>18*25*0.2</f>
        <v>90</v>
      </c>
      <c r="E10" s="9"/>
      <c r="F10" s="9"/>
    </row>
    <row r="11" spans="1:6" ht="78">
      <c r="A11" s="4">
        <v>4</v>
      </c>
      <c r="B11" s="14" t="s">
        <v>66</v>
      </c>
      <c r="C11" s="4"/>
      <c r="D11" s="9"/>
      <c r="E11" s="9"/>
      <c r="F11" s="9"/>
    </row>
    <row r="12" spans="1:6" ht="18">
      <c r="A12" s="4"/>
      <c r="C12" s="4" t="s">
        <v>58</v>
      </c>
      <c r="D12" s="15">
        <f>75-19</f>
        <v>56</v>
      </c>
      <c r="E12" s="9"/>
      <c r="F12" s="9"/>
    </row>
    <row r="13" spans="1:6" ht="48">
      <c r="A13" s="4">
        <v>5</v>
      </c>
      <c r="B13" s="7" t="s">
        <v>59</v>
      </c>
      <c r="C13" s="4"/>
      <c r="D13" s="9"/>
      <c r="E13" s="9"/>
      <c r="F13" s="9"/>
    </row>
    <row r="14" spans="1:6" ht="18">
      <c r="A14" s="4"/>
      <c r="B14" s="14"/>
      <c r="C14" s="4" t="s">
        <v>58</v>
      </c>
      <c r="D14" s="9">
        <f>200*0.3</f>
        <v>60</v>
      </c>
      <c r="E14" s="9"/>
      <c r="F14" s="9"/>
    </row>
    <row r="15" spans="1:6" ht="153">
      <c r="A15" s="4">
        <v>6</v>
      </c>
      <c r="B15" s="7" t="s">
        <v>60</v>
      </c>
      <c r="C15" s="4"/>
      <c r="D15" s="9"/>
      <c r="E15" s="9"/>
      <c r="F15" s="9"/>
    </row>
    <row r="16" spans="2:6" ht="18">
      <c r="B16" s="7"/>
      <c r="C16" s="4" t="s">
        <v>56</v>
      </c>
      <c r="D16" s="9">
        <f>25.1*18.1</f>
        <v>454.31000000000006</v>
      </c>
      <c r="E16" s="9"/>
      <c r="F16" s="9"/>
    </row>
    <row r="17" spans="1:6" ht="90">
      <c r="A17" s="4">
        <v>7</v>
      </c>
      <c r="B17" s="7" t="s">
        <v>47</v>
      </c>
      <c r="C17" s="4"/>
      <c r="D17" s="9"/>
      <c r="E17" s="9"/>
      <c r="F17" s="9"/>
    </row>
    <row r="18" spans="1:6" ht="15">
      <c r="A18" s="4"/>
      <c r="B18" s="7"/>
      <c r="C18" s="4" t="s">
        <v>4</v>
      </c>
      <c r="D18" s="9">
        <v>1</v>
      </c>
      <c r="E18" s="9"/>
      <c r="F18" s="9"/>
    </row>
    <row r="19" spans="1:6" ht="78">
      <c r="A19" s="31">
        <v>8</v>
      </c>
      <c r="B19" s="7" t="s">
        <v>61</v>
      </c>
      <c r="C19" s="4"/>
      <c r="D19" s="9"/>
      <c r="E19" s="9"/>
      <c r="F19" s="9"/>
    </row>
    <row r="20" spans="1:6" ht="18">
      <c r="A20" s="4"/>
      <c r="B20" s="7" t="s">
        <v>9</v>
      </c>
      <c r="C20" s="4" t="s">
        <v>58</v>
      </c>
      <c r="D20" s="9">
        <v>25</v>
      </c>
      <c r="E20" s="9"/>
      <c r="F20" s="9"/>
    </row>
    <row r="21" spans="1:6" ht="18">
      <c r="A21" s="4"/>
      <c r="B21" s="17" t="s">
        <v>10</v>
      </c>
      <c r="C21" s="4" t="s">
        <v>58</v>
      </c>
      <c r="D21" s="11">
        <v>5</v>
      </c>
      <c r="E21" s="11"/>
      <c r="F21" s="9"/>
    </row>
    <row r="22" spans="2:6" ht="18.75" thickBot="1">
      <c r="B22" s="8" t="s">
        <v>11</v>
      </c>
      <c r="C22" s="18" t="s">
        <v>58</v>
      </c>
      <c r="D22" s="19"/>
      <c r="E22" s="19"/>
      <c r="F22" s="19"/>
    </row>
    <row r="23" spans="2:6" ht="31.5">
      <c r="B23" s="3" t="s">
        <v>42</v>
      </c>
      <c r="C23" s="4"/>
      <c r="D23" s="9"/>
      <c r="E23" s="9"/>
      <c r="F23" s="10"/>
    </row>
    <row r="24" spans="1:6" ht="15.75">
      <c r="A24" s="4"/>
      <c r="B24" s="7"/>
      <c r="C24" s="4"/>
      <c r="D24" s="9"/>
      <c r="E24" s="9"/>
      <c r="F24" s="10"/>
    </row>
    <row r="25" spans="1:6" ht="15.75">
      <c r="A25" s="4"/>
      <c r="B25" s="7"/>
      <c r="C25" s="4"/>
      <c r="D25" s="9"/>
      <c r="E25" s="9"/>
      <c r="F25" s="10"/>
    </row>
    <row r="26" spans="1:6" ht="15.75">
      <c r="A26" s="4"/>
      <c r="B26" s="7"/>
      <c r="C26" s="4"/>
      <c r="D26" s="9"/>
      <c r="E26" s="9"/>
      <c r="F26" s="10"/>
    </row>
    <row r="27" spans="1:6" ht="15.75">
      <c r="A27" s="5" t="s">
        <v>12</v>
      </c>
      <c r="B27" s="3" t="s">
        <v>155</v>
      </c>
      <c r="C27" s="4"/>
      <c r="D27" s="9"/>
      <c r="E27" s="9"/>
      <c r="F27" s="9"/>
    </row>
    <row r="28" spans="1:6" ht="15">
      <c r="A28" s="4"/>
      <c r="B28" s="7"/>
      <c r="C28" s="4"/>
      <c r="D28" s="9"/>
      <c r="E28" s="9"/>
      <c r="F28" s="9"/>
    </row>
    <row r="29" spans="1:6" ht="45">
      <c r="A29" s="4">
        <v>1</v>
      </c>
      <c r="B29" s="7" t="s">
        <v>13</v>
      </c>
      <c r="C29" s="4"/>
      <c r="D29" s="9"/>
      <c r="E29" s="9"/>
      <c r="F29" s="9"/>
    </row>
    <row r="30" spans="1:6" ht="18">
      <c r="A30" s="4"/>
      <c r="B30" s="7" t="s">
        <v>14</v>
      </c>
      <c r="C30" s="4" t="s">
        <v>58</v>
      </c>
      <c r="D30" s="9">
        <v>1.17</v>
      </c>
      <c r="E30" s="9"/>
      <c r="F30" s="9"/>
    </row>
    <row r="31" spans="1:6" ht="15">
      <c r="A31" s="4"/>
      <c r="B31" s="7"/>
      <c r="C31" s="4"/>
      <c r="D31" s="9"/>
      <c r="E31" s="9"/>
      <c r="F31" s="9"/>
    </row>
    <row r="32" spans="1:6" ht="60">
      <c r="A32" s="4">
        <v>2</v>
      </c>
      <c r="B32" s="7" t="s">
        <v>48</v>
      </c>
      <c r="C32" s="4"/>
      <c r="D32" s="9"/>
      <c r="E32" s="9"/>
      <c r="F32" s="9"/>
    </row>
    <row r="33" spans="1:6" ht="18">
      <c r="A33" s="4"/>
      <c r="B33" s="7"/>
      <c r="C33" s="4" t="s">
        <v>58</v>
      </c>
      <c r="D33" s="9">
        <v>1.17</v>
      </c>
      <c r="E33" s="9"/>
      <c r="F33" s="9"/>
    </row>
    <row r="34" spans="1:6" ht="123">
      <c r="A34" s="4">
        <v>3</v>
      </c>
      <c r="B34" s="7" t="s">
        <v>164</v>
      </c>
      <c r="C34" s="4"/>
      <c r="D34" s="9"/>
      <c r="E34" s="9"/>
      <c r="F34" s="9"/>
    </row>
    <row r="35" spans="1:6" ht="18">
      <c r="A35" s="4"/>
      <c r="B35" s="7"/>
      <c r="C35" s="4" t="s">
        <v>58</v>
      </c>
      <c r="D35" s="9">
        <v>23.2</v>
      </c>
      <c r="E35" s="9"/>
      <c r="F35" s="9"/>
    </row>
    <row r="36" spans="1:6" ht="48">
      <c r="A36" s="4">
        <v>4</v>
      </c>
      <c r="B36" s="7" t="s">
        <v>62</v>
      </c>
      <c r="C36" s="4"/>
      <c r="D36" s="9"/>
      <c r="E36" s="9"/>
      <c r="F36" s="9"/>
    </row>
    <row r="37" spans="1:6" ht="15">
      <c r="A37" s="4"/>
      <c r="B37" s="7"/>
      <c r="C37" s="4" t="s">
        <v>15</v>
      </c>
      <c r="D37" s="9">
        <v>35</v>
      </c>
      <c r="E37" s="9"/>
      <c r="F37" s="9"/>
    </row>
    <row r="38" spans="1:6" ht="60">
      <c r="A38" s="4">
        <v>5</v>
      </c>
      <c r="B38" s="7" t="s">
        <v>16</v>
      </c>
      <c r="C38" s="4"/>
      <c r="D38" s="9"/>
      <c r="E38" s="9"/>
      <c r="F38" s="9"/>
    </row>
    <row r="39" spans="1:6" ht="15">
      <c r="A39" s="4"/>
      <c r="B39" s="7"/>
      <c r="C39" s="4" t="s">
        <v>5</v>
      </c>
      <c r="D39" s="9">
        <v>1</v>
      </c>
      <c r="E39" s="9"/>
      <c r="F39" s="9"/>
    </row>
    <row r="40" spans="1:6" ht="60">
      <c r="A40" s="4">
        <v>6</v>
      </c>
      <c r="B40" s="7" t="s">
        <v>49</v>
      </c>
      <c r="C40" s="4"/>
      <c r="D40" s="9"/>
      <c r="E40" s="9"/>
      <c r="F40" s="9"/>
    </row>
    <row r="41" spans="1:6" ht="15">
      <c r="A41" s="4"/>
      <c r="B41" s="7"/>
      <c r="C41" s="4" t="s">
        <v>5</v>
      </c>
      <c r="D41" s="9">
        <v>1</v>
      </c>
      <c r="E41" s="9"/>
      <c r="F41" s="9"/>
    </row>
    <row r="42" spans="1:6" ht="135">
      <c r="A42" s="20">
        <v>7</v>
      </c>
      <c r="B42" s="17" t="s">
        <v>163</v>
      </c>
      <c r="C42" s="20"/>
      <c r="D42" s="11"/>
      <c r="E42" s="11"/>
      <c r="F42" s="11"/>
    </row>
    <row r="43" spans="1:6" ht="15">
      <c r="A43" s="20"/>
      <c r="B43" s="32"/>
      <c r="C43" s="20" t="s">
        <v>5</v>
      </c>
      <c r="D43" s="9">
        <v>1</v>
      </c>
      <c r="E43" s="11"/>
      <c r="F43" s="9"/>
    </row>
    <row r="44" spans="1:6" ht="90">
      <c r="A44" s="20">
        <v>8</v>
      </c>
      <c r="B44" s="17" t="s">
        <v>162</v>
      </c>
      <c r="C44" s="20"/>
      <c r="D44" s="11"/>
      <c r="E44" s="11"/>
      <c r="F44" s="11"/>
    </row>
    <row r="45" spans="1:6" ht="15">
      <c r="A45" s="20"/>
      <c r="C45" s="20" t="s">
        <v>5</v>
      </c>
      <c r="D45" s="9">
        <v>1</v>
      </c>
      <c r="E45" s="11"/>
      <c r="F45" s="9"/>
    </row>
    <row r="46" spans="1:6" ht="45">
      <c r="A46" s="20">
        <v>9</v>
      </c>
      <c r="B46" s="32" t="s">
        <v>72</v>
      </c>
      <c r="C46" s="20"/>
      <c r="D46" s="11"/>
      <c r="E46" s="11"/>
      <c r="F46" s="11"/>
    </row>
    <row r="47" spans="1:6" ht="15">
      <c r="A47" s="20"/>
      <c r="B47" s="17"/>
      <c r="C47" s="20" t="s">
        <v>5</v>
      </c>
      <c r="D47" s="9">
        <v>1</v>
      </c>
      <c r="E47" s="11"/>
      <c r="F47" s="9"/>
    </row>
    <row r="48" spans="1:6" ht="30">
      <c r="A48" s="20">
        <v>10</v>
      </c>
      <c r="B48" s="32" t="s">
        <v>73</v>
      </c>
      <c r="C48" s="20"/>
      <c r="D48" s="11"/>
      <c r="E48" s="11"/>
      <c r="F48" s="11"/>
    </row>
    <row r="49" spans="1:6" ht="15">
      <c r="A49" s="20"/>
      <c r="B49" s="32"/>
      <c r="C49" s="20" t="s">
        <v>1</v>
      </c>
      <c r="D49" s="11">
        <v>1</v>
      </c>
      <c r="E49" s="11"/>
      <c r="F49" s="9"/>
    </row>
    <row r="50" spans="1:6" ht="106.5" customHeight="1">
      <c r="A50" s="20">
        <v>11</v>
      </c>
      <c r="B50" s="41" t="s">
        <v>74</v>
      </c>
      <c r="E50" s="11"/>
      <c r="F50" s="11"/>
    </row>
    <row r="51" spans="1:6" ht="15">
      <c r="A51" s="20"/>
      <c r="B51" s="41"/>
      <c r="C51" s="33" t="s">
        <v>3</v>
      </c>
      <c r="D51" s="34">
        <v>20</v>
      </c>
      <c r="E51" s="11"/>
      <c r="F51" s="9"/>
    </row>
    <row r="52" spans="1:6" ht="120">
      <c r="A52" s="20">
        <v>12</v>
      </c>
      <c r="B52" s="41" t="s">
        <v>75</v>
      </c>
      <c r="E52" s="11"/>
      <c r="F52" s="11"/>
    </row>
    <row r="53" spans="1:6" ht="15">
      <c r="A53" s="20"/>
      <c r="B53" s="41"/>
      <c r="C53" s="33" t="s">
        <v>3</v>
      </c>
      <c r="D53" s="34">
        <v>10</v>
      </c>
      <c r="E53" s="11"/>
      <c r="F53" s="9"/>
    </row>
    <row r="54" spans="1:6" ht="45.75">
      <c r="A54" s="20">
        <v>13</v>
      </c>
      <c r="B54" s="20" t="s">
        <v>78</v>
      </c>
      <c r="C54" s="33"/>
      <c r="D54" s="34"/>
      <c r="E54" s="11"/>
      <c r="F54" s="11"/>
    </row>
    <row r="55" spans="1:6" ht="15">
      <c r="A55" s="20"/>
      <c r="B55" s="20"/>
      <c r="C55" s="35" t="s">
        <v>76</v>
      </c>
      <c r="D55" s="35">
        <v>1</v>
      </c>
      <c r="E55" s="11"/>
      <c r="F55" s="9"/>
    </row>
    <row r="56" spans="1:6" ht="45">
      <c r="A56" s="20">
        <v>14</v>
      </c>
      <c r="B56" s="20" t="s">
        <v>77</v>
      </c>
      <c r="C56" s="33"/>
      <c r="D56" s="35"/>
      <c r="E56" s="11"/>
      <c r="F56" s="11"/>
    </row>
    <row r="57" spans="1:6" ht="15.75" thickBot="1">
      <c r="A57" s="20"/>
      <c r="B57" s="8"/>
      <c r="C57" s="18" t="s">
        <v>1</v>
      </c>
      <c r="D57" s="19">
        <v>1</v>
      </c>
      <c r="E57" s="19"/>
      <c r="F57" s="19"/>
    </row>
    <row r="58" spans="1:6" ht="31.5">
      <c r="A58" s="4"/>
      <c r="B58" s="3" t="s">
        <v>154</v>
      </c>
      <c r="C58" s="4"/>
      <c r="D58" s="9"/>
      <c r="E58" s="9"/>
      <c r="F58" s="10"/>
    </row>
    <row r="59" spans="1:6" ht="15">
      <c r="A59" s="4"/>
      <c r="B59" s="4"/>
      <c r="C59" s="4"/>
      <c r="D59" s="9"/>
      <c r="E59" s="9"/>
      <c r="F59" s="9"/>
    </row>
    <row r="60" spans="1:6" ht="15">
      <c r="A60" s="4"/>
      <c r="B60" s="4"/>
      <c r="C60" s="4"/>
      <c r="D60" s="9"/>
      <c r="E60" s="9"/>
      <c r="F60" s="9"/>
    </row>
    <row r="61" spans="1:6" ht="15">
      <c r="A61" s="4"/>
      <c r="B61" s="4"/>
      <c r="C61" s="4"/>
      <c r="D61" s="9"/>
      <c r="E61" s="9"/>
      <c r="F61" s="9"/>
    </row>
    <row r="62" spans="1:6" ht="15.75">
      <c r="A62" s="5" t="s">
        <v>17</v>
      </c>
      <c r="B62" s="3" t="s">
        <v>18</v>
      </c>
      <c r="C62" s="4"/>
      <c r="D62" s="9"/>
      <c r="E62" s="9"/>
      <c r="F62" s="9"/>
    </row>
    <row r="63" spans="1:6" ht="15">
      <c r="A63" s="4"/>
      <c r="B63" s="7"/>
      <c r="C63" s="4"/>
      <c r="D63" s="9"/>
      <c r="E63" s="9"/>
      <c r="F63" s="9"/>
    </row>
    <row r="64" spans="1:6" ht="180">
      <c r="A64" s="4"/>
      <c r="B64" s="7" t="s">
        <v>19</v>
      </c>
      <c r="C64" s="4"/>
      <c r="D64" s="9"/>
      <c r="E64" s="9"/>
      <c r="F64" s="9"/>
    </row>
    <row r="65" spans="1:6" ht="30">
      <c r="A65" s="4"/>
      <c r="B65" s="7" t="s">
        <v>20</v>
      </c>
      <c r="C65" s="4"/>
      <c r="D65" s="9"/>
      <c r="E65" s="9"/>
      <c r="F65" s="9"/>
    </row>
    <row r="66" spans="1:6" ht="63">
      <c r="A66" s="4">
        <v>1</v>
      </c>
      <c r="B66" s="7" t="s">
        <v>63</v>
      </c>
      <c r="C66" s="4"/>
      <c r="D66" s="9"/>
      <c r="E66" s="9"/>
      <c r="F66" s="9"/>
    </row>
    <row r="67" spans="1:6" ht="18">
      <c r="A67" s="4"/>
      <c r="B67" s="7" t="s">
        <v>21</v>
      </c>
      <c r="C67" s="4" t="s">
        <v>58</v>
      </c>
      <c r="D67" s="9">
        <f>0.8*0.4*0.4*47</f>
        <v>6.016000000000002</v>
      </c>
      <c r="E67" s="9"/>
      <c r="F67" s="9"/>
    </row>
    <row r="68" spans="1:6" ht="93">
      <c r="A68" s="4">
        <v>2</v>
      </c>
      <c r="B68" s="7" t="s">
        <v>64</v>
      </c>
      <c r="C68" s="4"/>
      <c r="D68" s="9"/>
      <c r="E68" s="9"/>
      <c r="F68" s="9"/>
    </row>
    <row r="69" spans="1:6" ht="18">
      <c r="A69" s="4"/>
      <c r="B69" s="7" t="s">
        <v>22</v>
      </c>
      <c r="C69" s="4" t="s">
        <v>58</v>
      </c>
      <c r="D69" s="9">
        <f>D67</f>
        <v>6.016000000000002</v>
      </c>
      <c r="E69" s="9"/>
      <c r="F69" s="9"/>
    </row>
    <row r="70" spans="1:6" ht="30">
      <c r="A70" s="4">
        <v>3</v>
      </c>
      <c r="B70" s="7" t="s">
        <v>50</v>
      </c>
      <c r="C70" s="4"/>
      <c r="D70" s="9"/>
      <c r="E70" s="9"/>
      <c r="F70" s="9"/>
    </row>
    <row r="71" spans="1:6" ht="15">
      <c r="A71" s="4"/>
      <c r="B71" s="4" t="s">
        <v>23</v>
      </c>
      <c r="C71" s="4"/>
      <c r="D71" s="9"/>
      <c r="E71" s="9"/>
      <c r="F71" s="9"/>
    </row>
    <row r="72" spans="1:6" ht="15">
      <c r="A72" s="4"/>
      <c r="B72" s="4" t="s">
        <v>24</v>
      </c>
      <c r="C72" s="4"/>
      <c r="D72" s="9"/>
      <c r="E72" s="9"/>
      <c r="F72" s="9"/>
    </row>
    <row r="73" spans="1:6" ht="15">
      <c r="A73" s="4"/>
      <c r="B73" s="7" t="s">
        <v>25</v>
      </c>
      <c r="C73" s="4"/>
      <c r="D73" s="9"/>
      <c r="E73" s="9"/>
      <c r="F73" s="9"/>
    </row>
    <row r="74" spans="1:6" ht="15">
      <c r="A74" s="4"/>
      <c r="B74" s="4" t="s">
        <v>26</v>
      </c>
      <c r="C74" s="4"/>
      <c r="D74" s="9"/>
      <c r="E74" s="9"/>
      <c r="F74" s="9"/>
    </row>
    <row r="75" spans="1:6" ht="15">
      <c r="A75" s="4"/>
      <c r="B75" s="7" t="s">
        <v>27</v>
      </c>
      <c r="C75" s="4"/>
      <c r="D75" s="9"/>
      <c r="E75" s="9"/>
      <c r="F75" s="9"/>
    </row>
    <row r="76" spans="1:6" ht="15">
      <c r="A76" s="4"/>
      <c r="B76" s="7" t="s">
        <v>28</v>
      </c>
      <c r="C76" s="4"/>
      <c r="D76" s="9"/>
      <c r="E76" s="9"/>
      <c r="F76" s="9"/>
    </row>
    <row r="77" spans="1:6" ht="15">
      <c r="A77" s="4"/>
      <c r="B77" s="7" t="s">
        <v>29</v>
      </c>
      <c r="C77" s="4"/>
      <c r="D77" s="9"/>
      <c r="E77" s="9"/>
      <c r="F77" s="9"/>
    </row>
    <row r="78" spans="1:6" ht="15">
      <c r="A78" s="4"/>
      <c r="B78" s="7" t="s">
        <v>30</v>
      </c>
      <c r="C78" s="4"/>
      <c r="D78" s="9"/>
      <c r="E78" s="9"/>
      <c r="F78" s="9"/>
    </row>
    <row r="79" spans="1:6" ht="15">
      <c r="A79" s="4"/>
      <c r="B79" s="7" t="s">
        <v>31</v>
      </c>
      <c r="C79" s="4"/>
      <c r="D79" s="9"/>
      <c r="E79" s="9"/>
      <c r="F79" s="9"/>
    </row>
    <row r="80" spans="1:6" ht="60">
      <c r="A80" s="4"/>
      <c r="B80" s="7" t="s">
        <v>68</v>
      </c>
      <c r="C80" s="21"/>
      <c r="D80" s="9"/>
      <c r="E80" s="9"/>
      <c r="F80" s="9"/>
    </row>
    <row r="81" spans="1:6" ht="18">
      <c r="A81" s="4"/>
      <c r="B81" s="7"/>
      <c r="C81" s="4" t="s">
        <v>56</v>
      </c>
      <c r="D81" s="9">
        <v>125</v>
      </c>
      <c r="E81" s="9"/>
      <c r="F81" s="9"/>
    </row>
    <row r="82" spans="1:6" ht="78">
      <c r="A82" s="4">
        <v>4</v>
      </c>
      <c r="B82" s="7" t="s">
        <v>79</v>
      </c>
      <c r="C82" s="4"/>
      <c r="D82" s="9"/>
      <c r="E82" s="9"/>
      <c r="F82" s="9"/>
    </row>
    <row r="83" spans="1:6" ht="18">
      <c r="A83" s="4"/>
      <c r="B83" s="7"/>
      <c r="C83" s="4" t="s">
        <v>58</v>
      </c>
      <c r="D83" s="9">
        <f>200.27*0.14</f>
        <v>28.037800000000004</v>
      </c>
      <c r="E83" s="9"/>
      <c r="F83" s="9"/>
    </row>
    <row r="84" spans="1:6" ht="30">
      <c r="A84" s="4">
        <v>5</v>
      </c>
      <c r="B84" s="40" t="s">
        <v>80</v>
      </c>
      <c r="C84" s="4"/>
      <c r="D84" s="9"/>
      <c r="E84" s="9"/>
      <c r="F84" s="9"/>
    </row>
    <row r="85" spans="1:6" ht="15">
      <c r="A85" s="4"/>
      <c r="B85" s="40" t="s">
        <v>81</v>
      </c>
      <c r="C85" s="4" t="s">
        <v>15</v>
      </c>
      <c r="D85" s="9"/>
      <c r="E85" s="9"/>
      <c r="F85" s="9"/>
    </row>
    <row r="86" spans="1:6" ht="15">
      <c r="A86" s="4"/>
      <c r="B86" s="40" t="s">
        <v>82</v>
      </c>
      <c r="C86" s="4" t="s">
        <v>15</v>
      </c>
      <c r="D86" s="9">
        <f>3.4*200</f>
        <v>680</v>
      </c>
      <c r="E86" s="9"/>
      <c r="F86" s="9"/>
    </row>
    <row r="87" spans="1:6" ht="60">
      <c r="A87" s="4">
        <v>6</v>
      </c>
      <c r="B87" s="7" t="s">
        <v>51</v>
      </c>
      <c r="C87" s="4"/>
      <c r="D87" s="9"/>
      <c r="E87" s="9"/>
      <c r="F87" s="9"/>
    </row>
    <row r="88" spans="1:6" ht="15.75" thickBot="1">
      <c r="A88" s="4"/>
      <c r="B88" s="8"/>
      <c r="C88" s="18" t="s">
        <v>32</v>
      </c>
      <c r="D88" s="19">
        <v>9</v>
      </c>
      <c r="E88" s="19"/>
      <c r="F88" s="19"/>
    </row>
    <row r="89" spans="1:6" ht="15.75">
      <c r="A89" s="4"/>
      <c r="B89" s="6" t="s">
        <v>43</v>
      </c>
      <c r="C89" s="4"/>
      <c r="D89" s="9"/>
      <c r="E89" s="9"/>
      <c r="F89" s="10"/>
    </row>
    <row r="90" spans="1:6" ht="15.75">
      <c r="A90" s="5"/>
      <c r="B90" s="7"/>
      <c r="C90" s="4"/>
      <c r="D90" s="9"/>
      <c r="E90" s="9"/>
      <c r="F90" s="9"/>
    </row>
    <row r="91" spans="1:6" ht="15">
      <c r="A91" s="4"/>
      <c r="B91" s="4"/>
      <c r="C91" s="4"/>
      <c r="D91" s="9"/>
      <c r="E91" s="9"/>
      <c r="F91" s="9"/>
    </row>
    <row r="92" spans="1:6" ht="15.75">
      <c r="A92" s="5">
        <v>4</v>
      </c>
      <c r="B92" s="3" t="s">
        <v>33</v>
      </c>
      <c r="C92" s="4"/>
      <c r="D92" s="9"/>
      <c r="E92" s="9"/>
      <c r="F92" s="9"/>
    </row>
    <row r="93" spans="1:6" ht="15.75">
      <c r="A93" s="5"/>
      <c r="B93" s="7"/>
      <c r="C93" s="4"/>
      <c r="D93" s="9"/>
      <c r="E93" s="9"/>
      <c r="F93" s="9"/>
    </row>
    <row r="94" spans="1:6" ht="123">
      <c r="A94" s="4">
        <v>1</v>
      </c>
      <c r="B94" s="14" t="s">
        <v>67</v>
      </c>
      <c r="C94" s="4"/>
      <c r="D94" s="9"/>
      <c r="E94" s="9"/>
      <c r="F94" s="9"/>
    </row>
    <row r="95" spans="1:6" ht="15" customHeight="1">
      <c r="A95" s="4"/>
      <c r="B95" s="7" t="s">
        <v>21</v>
      </c>
      <c r="C95" s="4" t="s">
        <v>58</v>
      </c>
      <c r="D95" s="9">
        <v>75</v>
      </c>
      <c r="E95" s="9"/>
      <c r="F95" s="9"/>
    </row>
    <row r="96" spans="1:6" ht="78">
      <c r="A96" s="4">
        <v>2</v>
      </c>
      <c r="B96" s="14" t="s">
        <v>66</v>
      </c>
      <c r="C96" s="4"/>
      <c r="D96" s="9"/>
      <c r="E96" s="9"/>
      <c r="F96" s="9"/>
    </row>
    <row r="97" spans="1:6" ht="18">
      <c r="A97" s="4"/>
      <c r="C97" s="4" t="s">
        <v>58</v>
      </c>
      <c r="D97" s="15">
        <f>75-19</f>
        <v>56</v>
      </c>
      <c r="E97" s="9"/>
      <c r="F97" s="9"/>
    </row>
    <row r="98" spans="1:6" ht="30">
      <c r="A98" s="5">
        <v>3</v>
      </c>
      <c r="B98" s="7" t="s">
        <v>52</v>
      </c>
      <c r="C98" s="4"/>
      <c r="D98" s="9"/>
      <c r="E98" s="9"/>
      <c r="F98" s="9"/>
    </row>
    <row r="99" spans="2:6" ht="18">
      <c r="B99" s="7"/>
      <c r="C99" s="4" t="s">
        <v>56</v>
      </c>
      <c r="D99" s="9">
        <f>2.7*2.7*4</f>
        <v>29.160000000000004</v>
      </c>
      <c r="E99" s="9"/>
      <c r="F99" s="9"/>
    </row>
    <row r="100" spans="1:6" ht="123">
      <c r="A100" s="4">
        <v>4</v>
      </c>
      <c r="B100" s="7" t="s">
        <v>69</v>
      </c>
      <c r="C100" s="4"/>
      <c r="D100" s="9"/>
      <c r="E100" s="9"/>
      <c r="F100" s="9"/>
    </row>
    <row r="101" spans="1:6" ht="18">
      <c r="A101" s="4"/>
      <c r="B101" s="7"/>
      <c r="C101" s="4" t="s">
        <v>58</v>
      </c>
      <c r="D101" s="9">
        <v>19</v>
      </c>
      <c r="E101" s="9"/>
      <c r="F101" s="9"/>
    </row>
    <row r="102" spans="2:6" ht="30">
      <c r="B102" s="7" t="s">
        <v>53</v>
      </c>
      <c r="C102" s="4"/>
      <c r="D102" s="9"/>
      <c r="E102" s="9"/>
      <c r="F102" s="9"/>
    </row>
    <row r="103" spans="2:6" ht="15">
      <c r="B103" s="7" t="s">
        <v>34</v>
      </c>
      <c r="C103" s="4" t="s">
        <v>15</v>
      </c>
      <c r="D103" s="9">
        <v>325</v>
      </c>
      <c r="E103" s="9"/>
      <c r="F103" s="9"/>
    </row>
    <row r="104" spans="1:6" ht="105">
      <c r="A104" s="4">
        <v>5</v>
      </c>
      <c r="B104" s="7" t="s">
        <v>70</v>
      </c>
      <c r="C104" s="4"/>
      <c r="D104" s="9"/>
      <c r="E104" s="9"/>
      <c r="F104" s="9"/>
    </row>
    <row r="105" spans="1:6" ht="273">
      <c r="A105" s="4"/>
      <c r="B105" s="7" t="s">
        <v>71</v>
      </c>
      <c r="C105" s="4"/>
      <c r="D105" s="9"/>
      <c r="E105" s="9"/>
      <c r="F105" s="9"/>
    </row>
    <row r="106" spans="1:6" ht="60">
      <c r="A106" s="4"/>
      <c r="B106" s="7" t="s">
        <v>35</v>
      </c>
      <c r="C106" s="4"/>
      <c r="D106" s="9"/>
      <c r="E106" s="9"/>
      <c r="F106" s="9"/>
    </row>
    <row r="107" spans="1:6" ht="45">
      <c r="A107" s="4"/>
      <c r="B107" s="7" t="s">
        <v>36</v>
      </c>
      <c r="C107" s="4"/>
      <c r="D107" s="9"/>
      <c r="E107" s="9"/>
      <c r="F107" s="9"/>
    </row>
    <row r="108" spans="1:6" ht="90">
      <c r="A108" s="4"/>
      <c r="B108" s="7" t="s">
        <v>37</v>
      </c>
      <c r="C108" s="4"/>
      <c r="D108" s="9"/>
      <c r="E108" s="9"/>
      <c r="F108" s="9"/>
    </row>
    <row r="109" spans="1:6" ht="168">
      <c r="A109" s="4"/>
      <c r="B109" s="7" t="s">
        <v>161</v>
      </c>
      <c r="C109" s="4"/>
      <c r="D109" s="9"/>
      <c r="E109" s="9"/>
      <c r="F109" s="9"/>
    </row>
    <row r="110" spans="1:6" ht="15">
      <c r="A110" s="4"/>
      <c r="B110" s="7" t="s">
        <v>38</v>
      </c>
      <c r="C110" s="4"/>
      <c r="D110" s="9"/>
      <c r="E110" s="9"/>
      <c r="F110" s="9"/>
    </row>
    <row r="111" spans="1:6" ht="16.5" thickBot="1">
      <c r="A111" s="5"/>
      <c r="B111" s="8"/>
      <c r="C111" s="18" t="s">
        <v>1</v>
      </c>
      <c r="D111" s="19">
        <v>1</v>
      </c>
      <c r="E111" s="19"/>
      <c r="F111" s="19"/>
    </row>
    <row r="112" spans="1:6" ht="15.75">
      <c r="A112" s="5"/>
      <c r="B112" s="3" t="s">
        <v>39</v>
      </c>
      <c r="C112" s="4"/>
      <c r="D112" s="9"/>
      <c r="E112" s="9"/>
      <c r="F112" s="10"/>
    </row>
    <row r="113" spans="1:6" ht="15.75">
      <c r="A113" s="5"/>
      <c r="B113" s="7"/>
      <c r="C113" s="4"/>
      <c r="D113" s="9"/>
      <c r="E113" s="9"/>
      <c r="F113" s="9"/>
    </row>
    <row r="114" spans="1:6" ht="15.75">
      <c r="A114" s="5">
        <v>5</v>
      </c>
      <c r="B114" s="3" t="s">
        <v>40</v>
      </c>
      <c r="C114" s="4"/>
      <c r="D114" s="9"/>
      <c r="E114" s="9"/>
      <c r="F114" s="9"/>
    </row>
    <row r="115" spans="1:6" ht="15">
      <c r="A115" s="4"/>
      <c r="B115" s="7"/>
      <c r="C115" s="4"/>
      <c r="D115" s="9"/>
      <c r="E115" s="9"/>
      <c r="F115" s="9"/>
    </row>
    <row r="116" spans="1:6" ht="78">
      <c r="A116" s="4">
        <v>1</v>
      </c>
      <c r="B116" s="4" t="s">
        <v>65</v>
      </c>
      <c r="C116" s="4"/>
      <c r="D116" s="9"/>
      <c r="E116" s="9"/>
      <c r="F116" s="9"/>
    </row>
    <row r="117" spans="1:6" ht="18">
      <c r="A117" s="4"/>
      <c r="B117" s="7"/>
      <c r="C117" s="4" t="s">
        <v>56</v>
      </c>
      <c r="D117" s="9">
        <f>409.75-200.27</f>
        <v>209.48</v>
      </c>
      <c r="E117" s="9"/>
      <c r="F117" s="9"/>
    </row>
    <row r="118" spans="1:6" ht="15">
      <c r="A118" s="4">
        <v>2</v>
      </c>
      <c r="B118" s="7" t="s">
        <v>41</v>
      </c>
      <c r="C118" s="4"/>
      <c r="D118" s="9"/>
      <c r="E118" s="9"/>
      <c r="F118" s="9"/>
    </row>
    <row r="119" spans="1:6" ht="75">
      <c r="A119" s="4"/>
      <c r="B119" s="7" t="s">
        <v>54</v>
      </c>
      <c r="C119" s="4"/>
      <c r="D119" s="9"/>
      <c r="E119" s="9"/>
      <c r="F119" s="9"/>
    </row>
    <row r="120" spans="1:6" ht="30" customHeight="1">
      <c r="A120" s="4"/>
      <c r="B120" s="7"/>
      <c r="C120" s="4" t="s">
        <v>1</v>
      </c>
      <c r="D120" s="9">
        <v>1</v>
      </c>
      <c r="E120" s="9"/>
      <c r="F120" s="9"/>
    </row>
    <row r="121" spans="1:6" ht="60">
      <c r="A121" s="4">
        <v>2</v>
      </c>
      <c r="B121" s="17" t="s">
        <v>55</v>
      </c>
      <c r="C121" s="20"/>
      <c r="D121" s="11"/>
      <c r="E121" s="11"/>
      <c r="F121" s="11"/>
    </row>
    <row r="122" spans="1:6" ht="15.75" thickBot="1">
      <c r="A122" s="4"/>
      <c r="B122" s="8"/>
      <c r="C122" s="8" t="s">
        <v>1</v>
      </c>
      <c r="D122" s="19">
        <v>2</v>
      </c>
      <c r="E122" s="19"/>
      <c r="F122" s="19"/>
    </row>
    <row r="123" spans="1:6" ht="15.75">
      <c r="A123" s="4"/>
      <c r="B123" s="13" t="s">
        <v>44</v>
      </c>
      <c r="C123" s="4"/>
      <c r="D123" s="9"/>
      <c r="E123" s="9"/>
      <c r="F123" s="10"/>
    </row>
    <row r="124" spans="1:6" ht="15">
      <c r="A124" s="4"/>
      <c r="B124" s="7"/>
      <c r="C124" s="4"/>
      <c r="D124" s="9"/>
      <c r="E124" s="9"/>
      <c r="F124" s="9"/>
    </row>
    <row r="125" spans="1:6" ht="15">
      <c r="A125" s="4"/>
      <c r="B125" s="7"/>
      <c r="C125" s="4"/>
      <c r="D125" s="9"/>
      <c r="E125" s="9"/>
      <c r="F125" s="9"/>
    </row>
    <row r="128" spans="1:6" ht="15.75">
      <c r="A128" s="5">
        <v>6</v>
      </c>
      <c r="B128" s="48" t="s">
        <v>144</v>
      </c>
      <c r="C128" s="4"/>
      <c r="D128" s="9"/>
      <c r="E128" s="9"/>
      <c r="F128" s="9"/>
    </row>
    <row r="129" spans="1:5" ht="15">
      <c r="A129" s="39"/>
      <c r="B129" s="37"/>
      <c r="C129" s="36"/>
      <c r="D129" s="22"/>
      <c r="E129" s="22"/>
    </row>
    <row r="130" spans="1:5" ht="15.75">
      <c r="A130" s="20"/>
      <c r="B130" s="47" t="s">
        <v>0</v>
      </c>
      <c r="C130" s="43"/>
      <c r="D130" s="44"/>
      <c r="E130" s="22"/>
    </row>
    <row r="131" spans="1:5" ht="75">
      <c r="A131" s="20">
        <v>1</v>
      </c>
      <c r="B131" s="20" t="s">
        <v>85</v>
      </c>
      <c r="C131" s="43"/>
      <c r="D131" s="44"/>
      <c r="E131" s="22"/>
    </row>
    <row r="132" spans="1:5" ht="15">
      <c r="A132" s="20"/>
      <c r="B132" s="20" t="s">
        <v>86</v>
      </c>
      <c r="C132" s="43" t="s">
        <v>1</v>
      </c>
      <c r="D132" s="44">
        <v>1</v>
      </c>
      <c r="E132" s="22"/>
    </row>
    <row r="133" spans="1:5" ht="15">
      <c r="A133" s="20"/>
      <c r="B133" s="20" t="s">
        <v>2</v>
      </c>
      <c r="C133" s="43" t="s">
        <v>1</v>
      </c>
      <c r="D133" s="44">
        <v>1</v>
      </c>
      <c r="E133" s="22"/>
    </row>
    <row r="134" spans="1:5" ht="15">
      <c r="A134" s="20"/>
      <c r="B134" s="20" t="s">
        <v>87</v>
      </c>
      <c r="C134" s="43" t="s">
        <v>1</v>
      </c>
      <c r="D134" s="44">
        <v>1</v>
      </c>
      <c r="E134" s="22"/>
    </row>
    <row r="135" spans="1:5" ht="15">
      <c r="A135" s="20"/>
      <c r="B135" s="20" t="s">
        <v>88</v>
      </c>
      <c r="C135" s="43" t="s">
        <v>1</v>
      </c>
      <c r="D135" s="44">
        <v>3</v>
      </c>
      <c r="E135" s="22"/>
    </row>
    <row r="136" spans="1:5" ht="15">
      <c r="A136" s="20"/>
      <c r="B136" s="20" t="s">
        <v>89</v>
      </c>
      <c r="C136" s="43" t="s">
        <v>1</v>
      </c>
      <c r="D136" s="44">
        <v>1</v>
      </c>
      <c r="E136" s="22"/>
    </row>
    <row r="137" spans="1:5" ht="15">
      <c r="A137" s="20"/>
      <c r="B137" s="20" t="s">
        <v>90</v>
      </c>
      <c r="C137" s="43" t="s">
        <v>1</v>
      </c>
      <c r="D137" s="44">
        <v>4</v>
      </c>
      <c r="E137" s="22"/>
    </row>
    <row r="138" spans="1:5" ht="15">
      <c r="A138" s="20"/>
      <c r="B138" s="20" t="s">
        <v>91</v>
      </c>
      <c r="C138" s="43"/>
      <c r="D138" s="44"/>
      <c r="E138" s="22"/>
    </row>
    <row r="139" spans="1:5" ht="30">
      <c r="A139" s="20"/>
      <c r="B139" s="20" t="s">
        <v>92</v>
      </c>
      <c r="C139" s="44"/>
      <c r="D139" s="44"/>
      <c r="E139" s="22"/>
    </row>
    <row r="140" spans="1:6" ht="15.75" customHeight="1">
      <c r="A140" s="20"/>
      <c r="B140" s="20"/>
      <c r="C140" s="44" t="s">
        <v>93</v>
      </c>
      <c r="D140" s="44">
        <v>1</v>
      </c>
      <c r="E140" s="22"/>
      <c r="F140" s="9"/>
    </row>
    <row r="141" spans="1:5" ht="15">
      <c r="A141" s="20"/>
      <c r="B141" s="20"/>
      <c r="C141" s="44"/>
      <c r="D141" s="44"/>
      <c r="E141" s="22"/>
    </row>
    <row r="142" spans="1:5" ht="78">
      <c r="A142" s="20">
        <v>2</v>
      </c>
      <c r="B142" s="20" t="s">
        <v>96</v>
      </c>
      <c r="C142" s="43"/>
      <c r="D142" s="44"/>
      <c r="E142" s="22"/>
    </row>
    <row r="143" spans="1:6" ht="15">
      <c r="A143" s="20"/>
      <c r="B143" s="20"/>
      <c r="C143" s="43" t="s">
        <v>3</v>
      </c>
      <c r="D143" s="44">
        <v>20</v>
      </c>
      <c r="E143" s="22"/>
      <c r="F143" s="9"/>
    </row>
    <row r="144" spans="1:5" ht="78">
      <c r="A144" s="20">
        <v>3</v>
      </c>
      <c r="B144" s="20" t="s">
        <v>97</v>
      </c>
      <c r="C144" s="43"/>
      <c r="D144" s="44"/>
      <c r="E144" s="22"/>
    </row>
    <row r="145" spans="1:6" ht="15">
      <c r="A145" s="20"/>
      <c r="B145" s="20"/>
      <c r="C145" s="43" t="s">
        <v>3</v>
      </c>
      <c r="D145" s="44">
        <v>2</v>
      </c>
      <c r="E145" s="22"/>
      <c r="F145" s="9"/>
    </row>
    <row r="146" spans="1:5" ht="30">
      <c r="A146" s="20">
        <v>4</v>
      </c>
      <c r="B146" s="20" t="s">
        <v>94</v>
      </c>
      <c r="C146" s="43"/>
      <c r="D146" s="44"/>
      <c r="E146" s="22"/>
    </row>
    <row r="147" spans="1:6" ht="15">
      <c r="A147" s="20"/>
      <c r="B147" s="20"/>
      <c r="C147" s="43" t="s">
        <v>3</v>
      </c>
      <c r="D147" s="44">
        <v>20</v>
      </c>
      <c r="E147" s="22"/>
      <c r="F147" s="9"/>
    </row>
    <row r="148" spans="1:5" ht="30">
      <c r="A148" s="20">
        <v>5</v>
      </c>
      <c r="B148" s="20" t="s">
        <v>95</v>
      </c>
      <c r="C148" s="43"/>
      <c r="D148" s="44"/>
      <c r="E148" s="22"/>
    </row>
    <row r="149" spans="1:6" ht="15">
      <c r="A149" s="20"/>
      <c r="B149" s="20"/>
      <c r="C149" s="43" t="s">
        <v>3</v>
      </c>
      <c r="D149" s="44">
        <v>20</v>
      </c>
      <c r="E149" s="22"/>
      <c r="F149" s="9"/>
    </row>
    <row r="150" spans="1:5" ht="93">
      <c r="A150" s="20">
        <v>6</v>
      </c>
      <c r="B150" s="20" t="s">
        <v>98</v>
      </c>
      <c r="C150" s="43"/>
      <c r="D150" s="44"/>
      <c r="E150" s="22"/>
    </row>
    <row r="151" spans="1:6" ht="15">
      <c r="A151" s="20"/>
      <c r="B151" s="20"/>
      <c r="C151" s="43" t="s">
        <v>3</v>
      </c>
      <c r="D151" s="44">
        <v>2</v>
      </c>
      <c r="E151" s="22"/>
      <c r="F151" s="9"/>
    </row>
    <row r="152" spans="1:6" ht="63">
      <c r="A152" s="20">
        <v>7</v>
      </c>
      <c r="B152" s="20" t="s">
        <v>99</v>
      </c>
      <c r="C152" s="43"/>
      <c r="D152" s="44"/>
      <c r="E152" s="22"/>
      <c r="F152" s="9"/>
    </row>
    <row r="153" spans="1:6" ht="15">
      <c r="A153" s="20"/>
      <c r="B153" s="20"/>
      <c r="C153" s="43" t="s">
        <v>3</v>
      </c>
      <c r="D153" s="44">
        <v>40</v>
      </c>
      <c r="E153" s="22"/>
      <c r="F153" s="9"/>
    </row>
    <row r="154" spans="1:5" ht="48">
      <c r="A154" s="20">
        <v>8</v>
      </c>
      <c r="B154" s="20" t="s">
        <v>100</v>
      </c>
      <c r="C154" s="43"/>
      <c r="D154" s="44"/>
      <c r="E154" s="22"/>
    </row>
    <row r="155" spans="1:6" ht="15">
      <c r="A155" s="20"/>
      <c r="B155" s="20"/>
      <c r="C155" s="43" t="s">
        <v>3</v>
      </c>
      <c r="D155" s="44">
        <v>3</v>
      </c>
      <c r="E155" s="22"/>
      <c r="F155" s="9"/>
    </row>
    <row r="156" spans="1:6" ht="15">
      <c r="A156" s="45"/>
      <c r="B156" s="46"/>
      <c r="C156" s="23"/>
      <c r="D156" s="25"/>
      <c r="E156" s="25"/>
      <c r="F156" s="25"/>
    </row>
    <row r="157" spans="1:6" ht="15.75">
      <c r="A157" s="39"/>
      <c r="B157" s="37" t="s">
        <v>101</v>
      </c>
      <c r="C157" s="36"/>
      <c r="D157" s="22"/>
      <c r="E157" s="22"/>
      <c r="F157" s="2"/>
    </row>
    <row r="158" spans="1:5" ht="15">
      <c r="A158" s="39"/>
      <c r="B158" s="37"/>
      <c r="C158" s="36"/>
      <c r="D158" s="22"/>
      <c r="E158" s="22"/>
    </row>
    <row r="159" spans="1:5" ht="15">
      <c r="A159" s="39"/>
      <c r="B159" s="37"/>
      <c r="C159" s="36"/>
      <c r="D159" s="22"/>
      <c r="E159" s="22"/>
    </row>
    <row r="160" spans="1:5" ht="15.75">
      <c r="A160" s="39"/>
      <c r="B160" s="63" t="s">
        <v>159</v>
      </c>
      <c r="C160" s="36"/>
      <c r="D160" s="22"/>
      <c r="E160" s="22"/>
    </row>
    <row r="161" spans="1:5" ht="15">
      <c r="A161" s="39"/>
      <c r="B161" s="37"/>
      <c r="C161" s="36"/>
      <c r="D161" s="22"/>
      <c r="E161" s="22"/>
    </row>
    <row r="162" spans="1:5" ht="63">
      <c r="A162" s="39">
        <v>1</v>
      </c>
      <c r="B162" s="64" t="s">
        <v>160</v>
      </c>
      <c r="C162" s="36"/>
      <c r="D162" s="22"/>
      <c r="E162" s="22"/>
    </row>
    <row r="163" spans="1:6" ht="15.75">
      <c r="A163" s="39"/>
      <c r="B163" s="65"/>
      <c r="C163" s="43" t="s">
        <v>1</v>
      </c>
      <c r="D163" s="44">
        <v>1</v>
      </c>
      <c r="E163" s="22"/>
      <c r="F163" s="11"/>
    </row>
    <row r="164" spans="1:6" ht="15.75" thickBot="1">
      <c r="A164" s="66"/>
      <c r="B164" s="67"/>
      <c r="C164" s="68"/>
      <c r="D164" s="60"/>
      <c r="E164" s="60"/>
      <c r="F164" s="60"/>
    </row>
    <row r="165" spans="1:6" ht="15.75">
      <c r="A165" s="39"/>
      <c r="B165" s="51" t="s">
        <v>101</v>
      </c>
      <c r="C165" s="36"/>
      <c r="D165" s="22"/>
      <c r="E165" s="22"/>
      <c r="F165" s="2"/>
    </row>
    <row r="166" spans="1:5" ht="15">
      <c r="A166" s="39"/>
      <c r="B166" s="37"/>
      <c r="C166" s="36"/>
      <c r="D166" s="22"/>
      <c r="E166" s="22"/>
    </row>
    <row r="167" spans="1:5" ht="15">
      <c r="A167" s="39"/>
      <c r="B167" s="37"/>
      <c r="C167" s="36"/>
      <c r="D167" s="22"/>
      <c r="E167" s="22"/>
    </row>
    <row r="168" spans="1:5" ht="15">
      <c r="A168" s="39"/>
      <c r="B168" s="37"/>
      <c r="C168" s="36"/>
      <c r="D168" s="22"/>
      <c r="E168" s="22"/>
    </row>
    <row r="169" spans="1:5" ht="15.75">
      <c r="A169" s="20"/>
      <c r="B169" s="47" t="s">
        <v>83</v>
      </c>
      <c r="C169" s="43"/>
      <c r="D169" s="44"/>
      <c r="E169" s="22"/>
    </row>
    <row r="170" spans="1:5" ht="15">
      <c r="A170" s="20"/>
      <c r="B170" s="20"/>
      <c r="C170" s="43"/>
      <c r="D170" s="44"/>
      <c r="E170" s="22"/>
    </row>
    <row r="171" spans="1:5" ht="29.25" customHeight="1">
      <c r="A171" s="20">
        <v>1</v>
      </c>
      <c r="B171" s="20" t="s">
        <v>114</v>
      </c>
      <c r="C171" s="43"/>
      <c r="D171" s="44"/>
      <c r="E171" s="22"/>
    </row>
    <row r="172" spans="1:6" ht="15.75" customHeight="1">
      <c r="A172" s="20"/>
      <c r="B172" s="20"/>
      <c r="C172" s="43" t="s">
        <v>1</v>
      </c>
      <c r="D172" s="44">
        <v>1</v>
      </c>
      <c r="E172" s="22"/>
      <c r="F172" s="9"/>
    </row>
    <row r="173" spans="1:5" ht="30">
      <c r="A173" s="20">
        <v>2</v>
      </c>
      <c r="B173" s="20" t="s">
        <v>102</v>
      </c>
      <c r="C173" s="43"/>
      <c r="D173" s="44"/>
      <c r="E173" s="22"/>
    </row>
    <row r="174" spans="1:6" ht="15">
      <c r="A174" s="20"/>
      <c r="B174" s="20"/>
      <c r="C174" s="43" t="s">
        <v>1</v>
      </c>
      <c r="D174" s="44">
        <v>2</v>
      </c>
      <c r="E174" s="22"/>
      <c r="F174" s="9"/>
    </row>
    <row r="175" spans="1:5" ht="45">
      <c r="A175" s="20">
        <v>3</v>
      </c>
      <c r="B175" s="20" t="s">
        <v>103</v>
      </c>
      <c r="C175" s="43"/>
      <c r="D175" s="44"/>
      <c r="E175" s="22"/>
    </row>
    <row r="176" spans="1:6" ht="15">
      <c r="A176" s="20"/>
      <c r="B176" s="20"/>
      <c r="C176" s="43" t="s">
        <v>1</v>
      </c>
      <c r="D176" s="44">
        <v>1</v>
      </c>
      <c r="E176" s="22"/>
      <c r="F176" s="9"/>
    </row>
    <row r="177" spans="1:5" ht="45">
      <c r="A177" s="20">
        <v>4</v>
      </c>
      <c r="B177" s="20" t="s">
        <v>104</v>
      </c>
      <c r="C177" s="43"/>
      <c r="D177" s="44"/>
      <c r="E177" s="22"/>
    </row>
    <row r="178" spans="1:5" ht="15">
      <c r="A178" s="20"/>
      <c r="B178" s="20"/>
      <c r="C178" s="43"/>
      <c r="D178" s="44"/>
      <c r="E178" s="22"/>
    </row>
    <row r="179" spans="1:5" ht="45">
      <c r="A179" s="20">
        <v>5</v>
      </c>
      <c r="B179" s="20" t="s">
        <v>105</v>
      </c>
      <c r="C179" s="43"/>
      <c r="D179" s="43"/>
      <c r="E179" s="22"/>
    </row>
    <row r="180" spans="1:5" ht="15">
      <c r="A180" s="20"/>
      <c r="B180" s="20"/>
      <c r="C180" s="43"/>
      <c r="D180" s="43"/>
      <c r="E180" s="22"/>
    </row>
    <row r="181" spans="1:6" ht="18">
      <c r="A181" s="20"/>
      <c r="B181" s="20" t="s">
        <v>115</v>
      </c>
      <c r="C181" s="43" t="s">
        <v>3</v>
      </c>
      <c r="D181" s="44">
        <v>20</v>
      </c>
      <c r="E181" s="22"/>
      <c r="F181" s="9"/>
    </row>
    <row r="182" spans="1:6" ht="18">
      <c r="A182" s="20"/>
      <c r="B182" s="20" t="s">
        <v>116</v>
      </c>
      <c r="C182" s="43" t="s">
        <v>3</v>
      </c>
      <c r="D182" s="44">
        <v>30</v>
      </c>
      <c r="E182" s="22"/>
      <c r="F182" s="9"/>
    </row>
    <row r="183" spans="1:6" ht="18">
      <c r="A183" s="20"/>
      <c r="B183" s="20" t="s">
        <v>117</v>
      </c>
      <c r="C183" s="43" t="s">
        <v>3</v>
      </c>
      <c r="D183" s="44">
        <v>20</v>
      </c>
      <c r="E183" s="22"/>
      <c r="F183" s="9"/>
    </row>
    <row r="184" spans="1:5" ht="15">
      <c r="A184" s="20">
        <v>6</v>
      </c>
      <c r="B184" s="20" t="s">
        <v>106</v>
      </c>
      <c r="C184" s="43"/>
      <c r="D184" s="44"/>
      <c r="E184" s="22"/>
    </row>
    <row r="185" spans="1:6" ht="15">
      <c r="A185" s="20"/>
      <c r="B185" s="20" t="s">
        <v>107</v>
      </c>
      <c r="C185" s="43" t="s">
        <v>1</v>
      </c>
      <c r="D185" s="44">
        <v>1</v>
      </c>
      <c r="E185" s="22"/>
      <c r="F185" s="9"/>
    </row>
    <row r="186" spans="1:6" ht="15">
      <c r="A186" s="20"/>
      <c r="B186" s="20" t="s">
        <v>108</v>
      </c>
      <c r="C186" s="43" t="s">
        <v>1</v>
      </c>
      <c r="D186" s="44">
        <v>4</v>
      </c>
      <c r="E186" s="22"/>
      <c r="F186" s="9"/>
    </row>
    <row r="187" spans="1:6" ht="15">
      <c r="A187" s="20"/>
      <c r="B187" s="20" t="s">
        <v>109</v>
      </c>
      <c r="C187" s="43" t="s">
        <v>1</v>
      </c>
      <c r="D187" s="44">
        <v>3</v>
      </c>
      <c r="E187" s="22"/>
      <c r="F187" s="9"/>
    </row>
    <row r="188" spans="1:6" ht="15">
      <c r="A188" s="20"/>
      <c r="B188" s="20" t="s">
        <v>110</v>
      </c>
      <c r="C188" s="43" t="s">
        <v>1</v>
      </c>
      <c r="D188" s="44">
        <v>3</v>
      </c>
      <c r="E188" s="22"/>
      <c r="F188" s="9"/>
    </row>
    <row r="189" spans="1:5" ht="30.75">
      <c r="A189" s="20">
        <v>7</v>
      </c>
      <c r="B189" s="20" t="s">
        <v>118</v>
      </c>
      <c r="C189" s="43"/>
      <c r="D189" s="44"/>
      <c r="E189" s="22"/>
    </row>
    <row r="190" spans="1:6" ht="15">
      <c r="A190" s="20"/>
      <c r="B190" s="20"/>
      <c r="C190" s="43" t="s">
        <v>1</v>
      </c>
      <c r="D190" s="44">
        <v>1</v>
      </c>
      <c r="E190" s="22"/>
      <c r="F190" s="9"/>
    </row>
    <row r="191" spans="1:5" ht="30">
      <c r="A191" s="20">
        <v>8</v>
      </c>
      <c r="B191" s="20" t="s">
        <v>111</v>
      </c>
      <c r="C191" s="43"/>
      <c r="D191" s="44"/>
      <c r="E191" s="22"/>
    </row>
    <row r="192" spans="1:6" ht="15" customHeight="1">
      <c r="A192" s="20"/>
      <c r="B192" s="20"/>
      <c r="C192" s="43" t="s">
        <v>1</v>
      </c>
      <c r="D192" s="44">
        <v>1</v>
      </c>
      <c r="E192" s="22"/>
      <c r="F192" s="9"/>
    </row>
    <row r="193" spans="1:5" ht="60">
      <c r="A193" s="20">
        <v>9</v>
      </c>
      <c r="B193" s="20" t="s">
        <v>112</v>
      </c>
      <c r="C193" s="43"/>
      <c r="D193" s="44"/>
      <c r="E193" s="22"/>
    </row>
    <row r="194" spans="1:6" ht="15">
      <c r="A194" s="20"/>
      <c r="B194" s="20"/>
      <c r="C194" s="43" t="s">
        <v>1</v>
      </c>
      <c r="D194" s="44">
        <v>1</v>
      </c>
      <c r="E194" s="22"/>
      <c r="F194" s="9"/>
    </row>
    <row r="195" spans="1:5" ht="30">
      <c r="A195" s="20">
        <v>10</v>
      </c>
      <c r="B195" s="20" t="s">
        <v>113</v>
      </c>
      <c r="C195" s="43"/>
      <c r="D195" s="44"/>
      <c r="E195" s="22"/>
    </row>
    <row r="196" spans="1:6" ht="15">
      <c r="A196" s="20"/>
      <c r="B196" s="20"/>
      <c r="C196" s="43" t="s">
        <v>1</v>
      </c>
      <c r="D196" s="44">
        <v>1</v>
      </c>
      <c r="E196" s="22"/>
      <c r="F196" s="9"/>
    </row>
    <row r="197" spans="1:5" ht="30.75">
      <c r="A197" s="20">
        <v>11</v>
      </c>
      <c r="B197" s="20" t="s">
        <v>119</v>
      </c>
      <c r="C197" s="43"/>
      <c r="D197" s="44"/>
      <c r="E197" s="22"/>
    </row>
    <row r="198" spans="1:6" ht="15">
      <c r="A198" s="20"/>
      <c r="B198" s="20"/>
      <c r="C198" s="43" t="s">
        <v>1</v>
      </c>
      <c r="D198" s="44">
        <v>1</v>
      </c>
      <c r="E198" s="22"/>
      <c r="F198" s="9"/>
    </row>
    <row r="199" spans="1:6" ht="78">
      <c r="A199" s="20">
        <v>12</v>
      </c>
      <c r="B199" s="20" t="s">
        <v>120</v>
      </c>
      <c r="C199" s="43"/>
      <c r="D199" s="44"/>
      <c r="E199" s="22"/>
      <c r="F199" s="9"/>
    </row>
    <row r="200" spans="1:6" ht="15">
      <c r="A200" s="20"/>
      <c r="B200" s="20"/>
      <c r="C200" s="43" t="s">
        <v>1</v>
      </c>
      <c r="D200" s="43">
        <v>7</v>
      </c>
      <c r="E200" s="22"/>
      <c r="F200" s="9"/>
    </row>
    <row r="201" spans="1:6" ht="48">
      <c r="A201" s="20">
        <v>13</v>
      </c>
      <c r="B201" s="20" t="s">
        <v>121</v>
      </c>
      <c r="C201" s="43"/>
      <c r="D201" s="44"/>
      <c r="E201" s="22"/>
      <c r="F201" s="9"/>
    </row>
    <row r="202" spans="1:6" ht="15">
      <c r="A202" s="20"/>
      <c r="B202" s="20"/>
      <c r="C202" s="43" t="s">
        <v>3</v>
      </c>
      <c r="D202" s="44">
        <v>20</v>
      </c>
      <c r="E202" s="22"/>
      <c r="F202" s="9"/>
    </row>
    <row r="203" spans="1:6" ht="15">
      <c r="A203" s="45"/>
      <c r="B203" s="46"/>
      <c r="C203" s="23"/>
      <c r="D203" s="25"/>
      <c r="E203" s="25"/>
      <c r="F203" s="25"/>
    </row>
    <row r="204" spans="1:6" ht="15.75">
      <c r="A204" s="39"/>
      <c r="B204" s="51" t="s">
        <v>101</v>
      </c>
      <c r="C204" s="36"/>
      <c r="D204" s="22"/>
      <c r="E204" s="22"/>
      <c r="F204" s="2"/>
    </row>
    <row r="205" spans="1:5" ht="15">
      <c r="A205" s="39"/>
      <c r="B205" s="37"/>
      <c r="C205" s="36"/>
      <c r="D205" s="22"/>
      <c r="E205" s="22"/>
    </row>
    <row r="206" spans="1:5" ht="15.75">
      <c r="A206" s="20"/>
      <c r="B206" s="50" t="s">
        <v>84</v>
      </c>
      <c r="C206" s="44"/>
      <c r="D206" s="44"/>
      <c r="E206" s="22"/>
    </row>
    <row r="207" spans="1:5" ht="15">
      <c r="A207" s="20"/>
      <c r="B207" s="20"/>
      <c r="C207" s="44"/>
      <c r="D207" s="44"/>
      <c r="E207" s="22"/>
    </row>
    <row r="208" spans="1:5" ht="28.5">
      <c r="A208" s="20">
        <v>1</v>
      </c>
      <c r="B208" s="12" t="s">
        <v>122</v>
      </c>
      <c r="C208" s="44"/>
      <c r="D208" s="44"/>
      <c r="E208" s="22"/>
    </row>
    <row r="209" spans="1:6" ht="15">
      <c r="A209" s="20"/>
      <c r="B209" s="20"/>
      <c r="C209" s="43" t="s">
        <v>3</v>
      </c>
      <c r="D209" s="44">
        <v>70</v>
      </c>
      <c r="E209" s="22"/>
      <c r="F209" s="9"/>
    </row>
    <row r="210" spans="1:5" ht="28.5">
      <c r="A210" s="20">
        <v>2</v>
      </c>
      <c r="B210" s="12" t="s">
        <v>123</v>
      </c>
      <c r="C210" s="44"/>
      <c r="D210" s="44"/>
      <c r="E210" s="22"/>
    </row>
    <row r="211" spans="1:6" ht="15">
      <c r="A211" s="20"/>
      <c r="B211" s="20"/>
      <c r="C211" s="43" t="s">
        <v>1</v>
      </c>
      <c r="D211" s="44">
        <v>12</v>
      </c>
      <c r="E211" s="22"/>
      <c r="F211" s="9"/>
    </row>
    <row r="212" spans="1:5" ht="28.5">
      <c r="A212" s="20">
        <v>3</v>
      </c>
      <c r="B212" s="12" t="s">
        <v>124</v>
      </c>
      <c r="C212" s="44"/>
      <c r="D212" s="44"/>
      <c r="E212" s="22"/>
    </row>
    <row r="213" spans="1:6" ht="15">
      <c r="A213" s="20"/>
      <c r="B213" s="20"/>
      <c r="C213" s="43" t="s">
        <v>1</v>
      </c>
      <c r="D213" s="44">
        <v>12</v>
      </c>
      <c r="E213" s="22"/>
      <c r="F213" s="9"/>
    </row>
    <row r="214" spans="1:5" ht="42.75">
      <c r="A214" s="20">
        <v>4</v>
      </c>
      <c r="B214" s="12" t="s">
        <v>125</v>
      </c>
      <c r="C214" s="44"/>
      <c r="D214" s="44"/>
      <c r="E214" s="22"/>
    </row>
    <row r="215" spans="1:6" ht="15">
      <c r="A215" s="20"/>
      <c r="B215" s="20"/>
      <c r="C215" s="43" t="s">
        <v>1</v>
      </c>
      <c r="D215" s="44">
        <v>70</v>
      </c>
      <c r="E215" s="22"/>
      <c r="F215" s="9"/>
    </row>
    <row r="216" spans="1:5" ht="28.5">
      <c r="A216" s="20">
        <v>5</v>
      </c>
      <c r="B216" s="12" t="s">
        <v>126</v>
      </c>
      <c r="C216" s="44"/>
      <c r="D216" s="44"/>
      <c r="E216" s="22"/>
    </row>
    <row r="217" spans="1:6" ht="15">
      <c r="A217" s="20"/>
      <c r="B217" s="12" t="s">
        <v>127</v>
      </c>
      <c r="C217" s="44" t="s">
        <v>3</v>
      </c>
      <c r="D217" s="44">
        <v>20</v>
      </c>
      <c r="E217" s="22"/>
      <c r="F217" s="9"/>
    </row>
    <row r="218" spans="1:6" ht="15">
      <c r="A218" s="20"/>
      <c r="B218" s="12" t="s">
        <v>128</v>
      </c>
      <c r="C218" s="44" t="s">
        <v>3</v>
      </c>
      <c r="D218" s="44">
        <v>20</v>
      </c>
      <c r="E218" s="22"/>
      <c r="F218" s="9"/>
    </row>
    <row r="219" spans="1:6" ht="15">
      <c r="A219" s="20"/>
      <c r="B219" s="12" t="s">
        <v>129</v>
      </c>
      <c r="C219" s="44" t="s">
        <v>1</v>
      </c>
      <c r="D219" s="44">
        <v>40</v>
      </c>
      <c r="E219" s="22"/>
      <c r="F219" s="9"/>
    </row>
    <row r="220" spans="1:5" ht="44.25">
      <c r="A220" s="20">
        <v>6</v>
      </c>
      <c r="B220" s="12" t="s">
        <v>133</v>
      </c>
      <c r="C220" s="44"/>
      <c r="D220" s="44"/>
      <c r="E220" s="22"/>
    </row>
    <row r="221" spans="1:6" ht="15">
      <c r="A221" s="20"/>
      <c r="B221" s="20"/>
      <c r="C221" s="44" t="s">
        <v>1</v>
      </c>
      <c r="D221" s="44">
        <v>2</v>
      </c>
      <c r="E221" s="22"/>
      <c r="F221" s="9"/>
    </row>
    <row r="222" spans="1:5" ht="28.5">
      <c r="A222" s="20">
        <v>7</v>
      </c>
      <c r="B222" s="12" t="s">
        <v>130</v>
      </c>
      <c r="C222" s="44"/>
      <c r="D222" s="44"/>
      <c r="E222" s="22"/>
    </row>
    <row r="223" spans="1:6" ht="15">
      <c r="A223" s="20"/>
      <c r="B223" s="20"/>
      <c r="C223" s="44" t="s">
        <v>131</v>
      </c>
      <c r="D223" s="44">
        <v>1</v>
      </c>
      <c r="E223" s="22"/>
      <c r="F223" s="9"/>
    </row>
    <row r="224" spans="1:5" ht="42.75">
      <c r="A224" s="20">
        <v>8</v>
      </c>
      <c r="B224" s="12" t="s">
        <v>132</v>
      </c>
      <c r="C224" s="44"/>
      <c r="D224" s="44"/>
      <c r="E224" s="22"/>
    </row>
    <row r="225" spans="1:6" ht="15">
      <c r="A225" s="20"/>
      <c r="B225" s="20"/>
      <c r="C225" s="44" t="s">
        <v>131</v>
      </c>
      <c r="D225" s="44">
        <v>1</v>
      </c>
      <c r="E225" s="22"/>
      <c r="F225" s="9"/>
    </row>
    <row r="226" spans="1:6" ht="15">
      <c r="A226" s="45"/>
      <c r="B226" s="46"/>
      <c r="C226" s="23"/>
      <c r="D226" s="25"/>
      <c r="E226" s="25"/>
      <c r="F226" s="25"/>
    </row>
    <row r="227" spans="1:6" ht="15.75">
      <c r="A227" s="39"/>
      <c r="B227" s="51" t="s">
        <v>101</v>
      </c>
      <c r="C227" s="36"/>
      <c r="D227" s="22"/>
      <c r="E227" s="22"/>
      <c r="F227" s="2"/>
    </row>
    <row r="228" spans="1:5" ht="15">
      <c r="A228" s="39"/>
      <c r="B228" s="37"/>
      <c r="C228" s="36"/>
      <c r="D228" s="22"/>
      <c r="E228" s="22"/>
    </row>
    <row r="229" spans="1:5" ht="15">
      <c r="A229" s="39"/>
      <c r="B229" s="37"/>
      <c r="C229" s="36"/>
      <c r="D229" s="22"/>
      <c r="E229" s="22"/>
    </row>
    <row r="230" spans="1:5" ht="15.75">
      <c r="A230" s="69"/>
      <c r="B230" s="49" t="s">
        <v>134</v>
      </c>
      <c r="C230" s="36"/>
      <c r="D230" s="22"/>
      <c r="E230" s="22"/>
    </row>
    <row r="231" spans="1:5" ht="15.75">
      <c r="A231" s="69"/>
      <c r="B231" s="49"/>
      <c r="C231" s="36"/>
      <c r="D231" s="22"/>
      <c r="E231" s="22"/>
    </row>
    <row r="232" spans="1:5" ht="15.75">
      <c r="A232" s="69" t="s">
        <v>135</v>
      </c>
      <c r="B232" s="38" t="s">
        <v>136</v>
      </c>
      <c r="C232" s="36"/>
      <c r="D232" s="22"/>
      <c r="E232" s="22"/>
    </row>
    <row r="233" spans="1:5" ht="15.75">
      <c r="A233" s="69" t="s">
        <v>137</v>
      </c>
      <c r="B233" s="38" t="s">
        <v>138</v>
      </c>
      <c r="C233" s="36"/>
      <c r="D233" s="22"/>
      <c r="E233" s="22"/>
    </row>
    <row r="234" spans="1:5" ht="15.75">
      <c r="A234" s="69" t="s">
        <v>139</v>
      </c>
      <c r="B234" s="38" t="s">
        <v>140</v>
      </c>
      <c r="C234" s="36"/>
      <c r="D234" s="22"/>
      <c r="E234" s="22"/>
    </row>
    <row r="235" spans="1:6" ht="15.75">
      <c r="A235" s="70" t="s">
        <v>141</v>
      </c>
      <c r="B235" s="52" t="s">
        <v>142</v>
      </c>
      <c r="C235" s="23"/>
      <c r="D235" s="25"/>
      <c r="E235" s="25"/>
      <c r="F235" s="25"/>
    </row>
    <row r="236" spans="1:6" ht="15.75">
      <c r="A236" s="39"/>
      <c r="B236" s="37"/>
      <c r="C236" s="36"/>
      <c r="D236" s="22"/>
      <c r="E236" s="22"/>
      <c r="F236" s="2"/>
    </row>
    <row r="237" spans="1:5" ht="15">
      <c r="A237" s="39"/>
      <c r="B237" s="37"/>
      <c r="C237" s="36"/>
      <c r="D237" s="22"/>
      <c r="E237" s="22"/>
    </row>
    <row r="238" spans="1:5" ht="15">
      <c r="A238" s="39"/>
      <c r="B238" s="37"/>
      <c r="C238" s="36"/>
      <c r="D238" s="22"/>
      <c r="E238" s="22"/>
    </row>
    <row r="239" spans="1:5" ht="15">
      <c r="A239" s="39"/>
      <c r="B239" s="37"/>
      <c r="C239" s="36"/>
      <c r="D239" s="22"/>
      <c r="E239" s="22"/>
    </row>
    <row r="240" spans="1:5" ht="15">
      <c r="A240" s="39"/>
      <c r="C240" s="36"/>
      <c r="D240" s="22"/>
      <c r="E240" s="22"/>
    </row>
    <row r="241" spans="1:5" ht="15">
      <c r="A241" s="39"/>
      <c r="B241" s="37"/>
      <c r="C241" s="36"/>
      <c r="D241" s="22"/>
      <c r="E241" s="22"/>
    </row>
    <row r="242" spans="1:6" ht="15.75">
      <c r="A242" s="71">
        <v>7</v>
      </c>
      <c r="B242" s="59" t="s">
        <v>153</v>
      </c>
      <c r="C242" s="55"/>
      <c r="D242" s="55"/>
      <c r="E242" s="56"/>
      <c r="F242" s="56"/>
    </row>
    <row r="243" spans="1:6" ht="105">
      <c r="A243" s="72">
        <v>1</v>
      </c>
      <c r="B243" s="53" t="s">
        <v>145</v>
      </c>
      <c r="C243" s="53" t="s">
        <v>76</v>
      </c>
      <c r="D243" s="53">
        <v>1</v>
      </c>
      <c r="E243" s="54"/>
      <c r="F243" s="61"/>
    </row>
    <row r="244" spans="1:6" ht="45">
      <c r="A244" s="72">
        <v>2</v>
      </c>
      <c r="B244" s="53" t="s">
        <v>146</v>
      </c>
      <c r="C244" s="53" t="s">
        <v>76</v>
      </c>
      <c r="D244" s="53">
        <v>1</v>
      </c>
      <c r="E244" s="54"/>
      <c r="F244" s="61"/>
    </row>
    <row r="245" spans="1:6" ht="45">
      <c r="A245" s="72">
        <v>3</v>
      </c>
      <c r="B245" s="53" t="s">
        <v>147</v>
      </c>
      <c r="C245" s="53" t="s">
        <v>76</v>
      </c>
      <c r="D245" s="53">
        <v>1</v>
      </c>
      <c r="E245" s="54"/>
      <c r="F245" s="61"/>
    </row>
    <row r="246" spans="1:6" ht="60">
      <c r="A246" s="72">
        <v>4</v>
      </c>
      <c r="B246" s="53" t="s">
        <v>148</v>
      </c>
      <c r="C246" s="53" t="s">
        <v>76</v>
      </c>
      <c r="D246" s="53">
        <v>1</v>
      </c>
      <c r="E246" s="54"/>
      <c r="F246" s="61"/>
    </row>
    <row r="247" spans="1:6" ht="15">
      <c r="A247" s="72">
        <v>5</v>
      </c>
      <c r="B247" s="53" t="s">
        <v>149</v>
      </c>
      <c r="C247" s="53" t="s">
        <v>76</v>
      </c>
      <c r="D247" s="53">
        <v>1</v>
      </c>
      <c r="E247" s="54"/>
      <c r="F247" s="61"/>
    </row>
    <row r="248" spans="1:6" ht="45">
      <c r="A248" s="72">
        <v>6</v>
      </c>
      <c r="B248" s="53" t="s">
        <v>150</v>
      </c>
      <c r="C248" s="53" t="s">
        <v>76</v>
      </c>
      <c r="D248" s="53">
        <v>1</v>
      </c>
      <c r="E248" s="54"/>
      <c r="F248" s="61"/>
    </row>
    <row r="249" spans="1:6" ht="45">
      <c r="A249" s="73">
        <v>7</v>
      </c>
      <c r="B249" s="57" t="s">
        <v>151</v>
      </c>
      <c r="C249" s="57" t="s">
        <v>76</v>
      </c>
      <c r="D249" s="57">
        <v>1</v>
      </c>
      <c r="E249" s="58"/>
      <c r="F249" s="62"/>
    </row>
    <row r="250" spans="1:6" ht="15.75">
      <c r="A250" s="71"/>
      <c r="B250" s="55" t="s">
        <v>152</v>
      </c>
      <c r="C250" s="55"/>
      <c r="D250" s="55"/>
      <c r="E250" s="56"/>
      <c r="F250" s="56"/>
    </row>
    <row r="251" spans="1:5" ht="15">
      <c r="A251" s="39"/>
      <c r="B251" s="37"/>
      <c r="C251" s="36"/>
      <c r="D251" s="22"/>
      <c r="E251" s="22"/>
    </row>
    <row r="252" spans="1:5" ht="15">
      <c r="A252" s="39"/>
      <c r="B252" s="37"/>
      <c r="C252" s="36"/>
      <c r="D252" s="22"/>
      <c r="E252" s="22"/>
    </row>
    <row r="253" spans="1:5" ht="15">
      <c r="A253" s="39"/>
      <c r="B253" s="37"/>
      <c r="C253" s="36"/>
      <c r="D253" s="22"/>
      <c r="E253" s="22"/>
    </row>
    <row r="254" spans="1:5" ht="15.75">
      <c r="A254" s="39"/>
      <c r="B254" s="51" t="s">
        <v>158</v>
      </c>
      <c r="C254" s="36"/>
      <c r="D254" s="22"/>
      <c r="E254" s="22"/>
    </row>
    <row r="255" spans="1:5" ht="15">
      <c r="A255" s="39"/>
      <c r="B255" s="37"/>
      <c r="C255" s="36"/>
      <c r="D255" s="22"/>
      <c r="E255" s="22"/>
    </row>
    <row r="256" spans="1:5" ht="15">
      <c r="A256" s="39">
        <v>1</v>
      </c>
      <c r="B256" s="37" t="str">
        <f>$B$3</f>
        <v>PRIPREMNI RADOVI I IZRADA PLATOA</v>
      </c>
      <c r="C256" s="36"/>
      <c r="D256" s="22"/>
      <c r="E256" s="22"/>
    </row>
    <row r="257" spans="1:5" ht="15">
      <c r="A257" s="39">
        <v>2</v>
      </c>
      <c r="B257" s="37" t="str">
        <f>$B$27</f>
        <v>KONTEJNER I TEMELJI KONTEJNERA</v>
      </c>
      <c r="C257" s="36"/>
      <c r="D257" s="22"/>
      <c r="E257" s="22"/>
    </row>
    <row r="258" spans="1:5" ht="15">
      <c r="A258" s="39">
        <v>3</v>
      </c>
      <c r="B258" s="37" t="str">
        <f>$B$62</f>
        <v>ZAŠTITNA OGRADA I KOLNI ULAZ</v>
      </c>
      <c r="C258" s="36"/>
      <c r="D258" s="22"/>
      <c r="E258" s="22"/>
    </row>
    <row r="259" spans="1:5" ht="15">
      <c r="A259" s="39">
        <v>4</v>
      </c>
      <c r="B259" s="37" t="str">
        <f>$B$92</f>
        <v>ANTENSKI STUP</v>
      </c>
      <c r="C259" s="36"/>
      <c r="D259" s="22"/>
      <c r="E259" s="22"/>
    </row>
    <row r="260" spans="1:5" ht="15">
      <c r="A260" s="39">
        <v>5</v>
      </c>
      <c r="B260" s="24" t="str">
        <f>$B$114</f>
        <v>OSTALI GRAĐEVINSKI RADOVI</v>
      </c>
      <c r="C260" s="36"/>
      <c r="D260" s="22"/>
      <c r="E260" s="22"/>
    </row>
    <row r="261" spans="1:5" ht="15">
      <c r="A261" s="39">
        <v>6</v>
      </c>
      <c r="B261" s="37" t="str">
        <f>$B$128</f>
        <v>ELEKTROINSTALACIJSKI RADOVI</v>
      </c>
      <c r="C261" s="36"/>
      <c r="D261" s="22"/>
      <c r="E261" s="22"/>
    </row>
    <row r="262" spans="1:5" ht="15">
      <c r="A262" s="39">
        <v>7</v>
      </c>
      <c r="B262" s="36" t="s">
        <v>153</v>
      </c>
      <c r="C262" s="36"/>
      <c r="D262" s="22"/>
      <c r="E262" s="22"/>
    </row>
    <row r="263" spans="1:6" ht="15">
      <c r="A263" s="45"/>
      <c r="B263" s="46"/>
      <c r="C263" s="23"/>
      <c r="D263" s="25"/>
      <c r="E263" s="25"/>
      <c r="F263" s="25"/>
    </row>
    <row r="264" spans="1:5" ht="15">
      <c r="A264" s="39"/>
      <c r="B264" s="37" t="s">
        <v>156</v>
      </c>
      <c r="C264" s="36"/>
      <c r="D264" s="22"/>
      <c r="E264" s="22"/>
    </row>
    <row r="265" spans="1:6" ht="15.75" thickBot="1">
      <c r="A265" s="66"/>
      <c r="B265" s="67" t="s">
        <v>157</v>
      </c>
      <c r="C265" s="68"/>
      <c r="D265" s="60"/>
      <c r="E265" s="60"/>
      <c r="F265" s="60"/>
    </row>
    <row r="266" spans="1:5" ht="15">
      <c r="A266" s="39"/>
      <c r="B266" s="37" t="s">
        <v>143</v>
      </c>
      <c r="C266" s="36"/>
      <c r="D266" s="22"/>
      <c r="E266" s="22"/>
    </row>
    <row r="267" spans="1:5" ht="15">
      <c r="A267" s="39"/>
      <c r="B267" s="37"/>
      <c r="C267" s="36"/>
      <c r="D267" s="22"/>
      <c r="E267" s="22"/>
    </row>
    <row r="268" spans="1:6" ht="15.75">
      <c r="A268" s="39"/>
      <c r="B268" s="37"/>
      <c r="C268" s="36"/>
      <c r="D268" s="22"/>
      <c r="E268" s="22"/>
      <c r="F268" s="2"/>
    </row>
    <row r="273" spans="2:6" ht="15">
      <c r="B273" s="26"/>
      <c r="C273" s="27"/>
      <c r="D273" s="28"/>
      <c r="E273" s="28"/>
      <c r="F273" s="28"/>
    </row>
    <row r="274" spans="2:6" ht="15">
      <c r="B274" s="29"/>
      <c r="C274" s="27"/>
      <c r="D274" s="28"/>
      <c r="E274" s="28"/>
      <c r="F274" s="28"/>
    </row>
    <row r="275" spans="2:6" ht="15">
      <c r="B275" s="26"/>
      <c r="C275" s="27"/>
      <c r="D275" s="28"/>
      <c r="E275" s="28"/>
      <c r="F275" s="28"/>
    </row>
    <row r="276" spans="2:6" ht="15">
      <c r="B276" s="42"/>
      <c r="C276" s="27"/>
      <c r="D276" s="30"/>
      <c r="E276" s="28"/>
      <c r="F276" s="28"/>
    </row>
  </sheetData>
  <sheetProtection/>
  <conditionalFormatting sqref="F164 F166:F232 F235:F65536 F87:F162 F1:F81">
    <cfRule type="cellIs" priority="6" dxfId="12" operator="equal" stopIfTrue="1">
      <formula>0</formula>
    </cfRule>
  </conditionalFormatting>
  <conditionalFormatting sqref="F163">
    <cfRule type="cellIs" priority="5" dxfId="12" operator="equal" stopIfTrue="1">
      <formula>0</formula>
    </cfRule>
  </conditionalFormatting>
  <conditionalFormatting sqref="F165">
    <cfRule type="cellIs" priority="4" dxfId="12" operator="equal" stopIfTrue="1">
      <formula>0</formula>
    </cfRule>
  </conditionalFormatting>
  <conditionalFormatting sqref="F233">
    <cfRule type="cellIs" priority="3" dxfId="12" operator="equal" stopIfTrue="1">
      <formula>0</formula>
    </cfRule>
  </conditionalFormatting>
  <conditionalFormatting sqref="F234">
    <cfRule type="cellIs" priority="2" dxfId="12" operator="equal" stopIfTrue="1">
      <formula>0</formula>
    </cfRule>
  </conditionalFormatting>
  <conditionalFormatting sqref="F82:F86">
    <cfRule type="cellIs" priority="1" dxfId="12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6"/>
  <sheetViews>
    <sheetView tabSelected="1" zoomScale="85" zoomScaleNormal="85" zoomScalePageLayoutView="0" workbookViewId="0" topLeftCell="A331">
      <selection activeCell="F79" sqref="F1:F16384"/>
    </sheetView>
  </sheetViews>
  <sheetFormatPr defaultColWidth="8.88671875" defaultRowHeight="15"/>
  <cols>
    <col min="1" max="1" width="3.88671875" style="31" customWidth="1"/>
    <col min="2" max="2" width="41.3359375" style="24" customWidth="1"/>
    <col min="3" max="3" width="7.10546875" style="16" bestFit="1" customWidth="1"/>
    <col min="4" max="4" width="7.3359375" style="15" bestFit="1" customWidth="1"/>
    <col min="5" max="5" width="10.10546875" style="15" bestFit="1" customWidth="1"/>
    <col min="6" max="6" width="11.21484375" style="22" bestFit="1" customWidth="1"/>
    <col min="7" max="7" width="8.88671875" style="1" customWidth="1"/>
  </cols>
  <sheetData>
    <row r="1" spans="1:6" ht="15.75">
      <c r="A1" s="5"/>
      <c r="B1" s="3" t="s">
        <v>6</v>
      </c>
      <c r="C1" s="4"/>
      <c r="D1" s="9"/>
      <c r="E1" s="9"/>
      <c r="F1" s="9"/>
    </row>
    <row r="2" spans="1:6" ht="15.75">
      <c r="A2" s="5"/>
      <c r="B2" s="3"/>
      <c r="C2" s="4"/>
      <c r="D2" s="9"/>
      <c r="E2" s="9"/>
      <c r="F2" s="9"/>
    </row>
    <row r="3" spans="1:6" ht="15.75">
      <c r="A3" s="5">
        <v>1</v>
      </c>
      <c r="B3" s="3" t="s">
        <v>7</v>
      </c>
      <c r="C3" s="4"/>
      <c r="D3" s="9"/>
      <c r="E3" s="9"/>
      <c r="F3" s="9"/>
    </row>
    <row r="4" spans="1:6" ht="15">
      <c r="A4" s="4"/>
      <c r="B4" s="7"/>
      <c r="C4" s="4"/>
      <c r="D4" s="9"/>
      <c r="E4" s="9"/>
      <c r="F4" s="9"/>
    </row>
    <row r="5" spans="1:6" ht="60">
      <c r="A5" s="4">
        <v>1</v>
      </c>
      <c r="B5" s="7" t="s">
        <v>46</v>
      </c>
      <c r="C5" s="4"/>
      <c r="D5" s="9"/>
      <c r="E5" s="9"/>
      <c r="F5" s="9"/>
    </row>
    <row r="6" spans="1:6" ht="15">
      <c r="A6" s="4"/>
      <c r="B6" s="7"/>
      <c r="C6" s="4" t="s">
        <v>4</v>
      </c>
      <c r="D6" s="9">
        <v>1</v>
      </c>
      <c r="E6" s="9"/>
      <c r="F6" s="9"/>
    </row>
    <row r="7" spans="1:6" ht="75">
      <c r="A7" s="4">
        <v>2</v>
      </c>
      <c r="B7" s="7" t="s">
        <v>45</v>
      </c>
      <c r="C7" s="4"/>
      <c r="D7" s="9"/>
      <c r="E7" s="9"/>
      <c r="F7" s="9"/>
    </row>
    <row r="8" spans="1:6" ht="18">
      <c r="A8" s="4"/>
      <c r="B8" s="7"/>
      <c r="C8" s="4" t="s">
        <v>56</v>
      </c>
      <c r="D8" s="9">
        <f>25.1*18.1</f>
        <v>454.31000000000006</v>
      </c>
      <c r="E8" s="9"/>
      <c r="F8" s="9"/>
    </row>
    <row r="9" spans="1:6" ht="48">
      <c r="A9" s="4">
        <v>3</v>
      </c>
      <c r="B9" s="7" t="s">
        <v>57</v>
      </c>
      <c r="C9" s="4" t="s">
        <v>8</v>
      </c>
      <c r="D9" s="9"/>
      <c r="E9" s="9"/>
      <c r="F9" s="9"/>
    </row>
    <row r="10" spans="1:6" ht="18">
      <c r="A10" s="4"/>
      <c r="B10" s="7"/>
      <c r="C10" s="4" t="s">
        <v>58</v>
      </c>
      <c r="D10" s="9">
        <f>18*25*0.2</f>
        <v>90</v>
      </c>
      <c r="E10" s="9"/>
      <c r="F10" s="9"/>
    </row>
    <row r="11" spans="1:6" ht="78">
      <c r="A11" s="4">
        <v>4</v>
      </c>
      <c r="B11" s="14" t="s">
        <v>66</v>
      </c>
      <c r="C11" s="4"/>
      <c r="D11" s="9"/>
      <c r="E11" s="9"/>
      <c r="F11" s="9"/>
    </row>
    <row r="12" spans="1:6" ht="18">
      <c r="A12" s="4"/>
      <c r="C12" s="4" t="s">
        <v>58</v>
      </c>
      <c r="D12" s="15">
        <f>75-19</f>
        <v>56</v>
      </c>
      <c r="E12" s="9"/>
      <c r="F12" s="9"/>
    </row>
    <row r="13" spans="1:6" ht="48">
      <c r="A13" s="4">
        <v>5</v>
      </c>
      <c r="B13" s="7" t="s">
        <v>59</v>
      </c>
      <c r="C13" s="4"/>
      <c r="D13" s="9"/>
      <c r="E13" s="9"/>
      <c r="F13" s="9"/>
    </row>
    <row r="14" spans="1:6" ht="18">
      <c r="A14" s="4"/>
      <c r="B14" s="14"/>
      <c r="C14" s="4" t="s">
        <v>58</v>
      </c>
      <c r="D14" s="9">
        <f>200*0.3</f>
        <v>60</v>
      </c>
      <c r="E14" s="9"/>
      <c r="F14" s="9"/>
    </row>
    <row r="15" spans="1:6" ht="153">
      <c r="A15" s="4">
        <v>6</v>
      </c>
      <c r="B15" s="7" t="s">
        <v>60</v>
      </c>
      <c r="C15" s="4"/>
      <c r="D15" s="9"/>
      <c r="E15" s="9"/>
      <c r="F15" s="9"/>
    </row>
    <row r="16" spans="2:6" ht="18">
      <c r="B16" s="7"/>
      <c r="C16" s="4" t="s">
        <v>56</v>
      </c>
      <c r="D16" s="9">
        <f>25.1*18.1</f>
        <v>454.31000000000006</v>
      </c>
      <c r="E16" s="9"/>
      <c r="F16" s="9"/>
    </row>
    <row r="17" spans="1:6" ht="90">
      <c r="A17" s="4">
        <v>7</v>
      </c>
      <c r="B17" s="7" t="s">
        <v>47</v>
      </c>
      <c r="C17" s="4"/>
      <c r="D17" s="9"/>
      <c r="E17" s="9"/>
      <c r="F17" s="9"/>
    </row>
    <row r="18" spans="1:6" ht="15">
      <c r="A18" s="4"/>
      <c r="B18" s="7"/>
      <c r="C18" s="4" t="s">
        <v>4</v>
      </c>
      <c r="D18" s="9">
        <v>1</v>
      </c>
      <c r="E18" s="9"/>
      <c r="F18" s="9"/>
    </row>
    <row r="19" spans="1:6" ht="78">
      <c r="A19" s="31">
        <v>8</v>
      </c>
      <c r="B19" s="7" t="s">
        <v>61</v>
      </c>
      <c r="C19" s="4"/>
      <c r="D19" s="9"/>
      <c r="E19" s="9"/>
      <c r="F19" s="9"/>
    </row>
    <row r="20" spans="1:6" ht="18">
      <c r="A20" s="4"/>
      <c r="B20" s="7" t="s">
        <v>9</v>
      </c>
      <c r="C20" s="4" t="s">
        <v>58</v>
      </c>
      <c r="D20" s="9">
        <v>25</v>
      </c>
      <c r="E20" s="9"/>
      <c r="F20" s="9"/>
    </row>
    <row r="21" spans="1:6" ht="18">
      <c r="A21" s="4"/>
      <c r="B21" s="17" t="s">
        <v>10</v>
      </c>
      <c r="C21" s="4" t="s">
        <v>58</v>
      </c>
      <c r="D21" s="11">
        <v>5</v>
      </c>
      <c r="E21" s="11"/>
      <c r="F21" s="9"/>
    </row>
    <row r="22" spans="2:6" ht="18.75" thickBot="1">
      <c r="B22" s="8" t="s">
        <v>11</v>
      </c>
      <c r="C22" s="18" t="s">
        <v>58</v>
      </c>
      <c r="D22" s="19"/>
      <c r="E22" s="19"/>
      <c r="F22" s="19"/>
    </row>
    <row r="23" spans="2:6" ht="31.5">
      <c r="B23" s="3" t="s">
        <v>42</v>
      </c>
      <c r="C23" s="4"/>
      <c r="D23" s="9"/>
      <c r="E23" s="9"/>
      <c r="F23" s="10"/>
    </row>
    <row r="24" spans="1:6" ht="15.75">
      <c r="A24" s="4"/>
      <c r="B24" s="7"/>
      <c r="C24" s="4"/>
      <c r="D24" s="9"/>
      <c r="E24" s="9"/>
      <c r="F24" s="10"/>
    </row>
    <row r="25" spans="1:6" ht="15.75">
      <c r="A25" s="4"/>
      <c r="B25" s="7"/>
      <c r="C25" s="4"/>
      <c r="D25" s="9"/>
      <c r="E25" s="9"/>
      <c r="F25" s="10"/>
    </row>
    <row r="26" spans="1:6" ht="15.75">
      <c r="A26" s="4"/>
      <c r="B26" s="7"/>
      <c r="C26" s="4"/>
      <c r="D26" s="9"/>
      <c r="E26" s="9"/>
      <c r="F26" s="10"/>
    </row>
    <row r="27" spans="1:6" ht="15.75">
      <c r="A27" s="5" t="s">
        <v>12</v>
      </c>
      <c r="B27" s="3" t="s">
        <v>155</v>
      </c>
      <c r="C27" s="4"/>
      <c r="D27" s="9"/>
      <c r="E27" s="9"/>
      <c r="F27" s="9"/>
    </row>
    <row r="28" spans="1:6" ht="15">
      <c r="A28" s="4"/>
      <c r="B28" s="7"/>
      <c r="C28" s="4"/>
      <c r="D28" s="9"/>
      <c r="E28" s="9"/>
      <c r="F28" s="9"/>
    </row>
    <row r="29" spans="1:6" ht="45">
      <c r="A29" s="4">
        <v>1</v>
      </c>
      <c r="B29" s="7" t="s">
        <v>13</v>
      </c>
      <c r="C29" s="4"/>
      <c r="D29" s="9"/>
      <c r="E29" s="9"/>
      <c r="F29" s="9"/>
    </row>
    <row r="30" spans="1:6" ht="18">
      <c r="A30" s="4"/>
      <c r="B30" s="7" t="s">
        <v>14</v>
      </c>
      <c r="C30" s="4" t="s">
        <v>58</v>
      </c>
      <c r="D30" s="9">
        <v>1.17</v>
      </c>
      <c r="E30" s="9"/>
      <c r="F30" s="9"/>
    </row>
    <row r="31" spans="1:6" ht="15">
      <c r="A31" s="4"/>
      <c r="B31" s="7"/>
      <c r="C31" s="4"/>
      <c r="D31" s="9"/>
      <c r="E31" s="9"/>
      <c r="F31" s="9"/>
    </row>
    <row r="32" spans="1:6" ht="60">
      <c r="A32" s="4">
        <v>2</v>
      </c>
      <c r="B32" s="7" t="s">
        <v>48</v>
      </c>
      <c r="C32" s="4"/>
      <c r="D32" s="9"/>
      <c r="E32" s="9"/>
      <c r="F32" s="9"/>
    </row>
    <row r="33" spans="1:6" ht="18">
      <c r="A33" s="4"/>
      <c r="B33" s="7"/>
      <c r="C33" s="4" t="s">
        <v>58</v>
      </c>
      <c r="D33" s="9">
        <v>1.17</v>
      </c>
      <c r="E33" s="9"/>
      <c r="F33" s="9"/>
    </row>
    <row r="34" spans="1:6" ht="123">
      <c r="A34" s="4">
        <v>3</v>
      </c>
      <c r="B34" s="7" t="s">
        <v>164</v>
      </c>
      <c r="C34" s="4"/>
      <c r="D34" s="9"/>
      <c r="E34" s="9"/>
      <c r="F34" s="9"/>
    </row>
    <row r="35" spans="1:6" ht="18">
      <c r="A35" s="4"/>
      <c r="B35" s="7"/>
      <c r="C35" s="4" t="s">
        <v>58</v>
      </c>
      <c r="D35" s="9">
        <v>23.2</v>
      </c>
      <c r="E35" s="9"/>
      <c r="F35" s="9"/>
    </row>
    <row r="36" spans="1:6" ht="48">
      <c r="A36" s="4">
        <v>4</v>
      </c>
      <c r="B36" s="7" t="s">
        <v>62</v>
      </c>
      <c r="C36" s="4"/>
      <c r="D36" s="9"/>
      <c r="E36" s="9"/>
      <c r="F36" s="9"/>
    </row>
    <row r="37" spans="1:6" ht="15">
      <c r="A37" s="4"/>
      <c r="B37" s="7"/>
      <c r="C37" s="4" t="s">
        <v>15</v>
      </c>
      <c r="D37" s="9">
        <v>35</v>
      </c>
      <c r="E37" s="9"/>
      <c r="F37" s="9"/>
    </row>
    <row r="38" spans="1:6" ht="60">
      <c r="A38" s="4">
        <v>5</v>
      </c>
      <c r="B38" s="7" t="s">
        <v>16</v>
      </c>
      <c r="C38" s="4"/>
      <c r="D38" s="9"/>
      <c r="E38" s="9"/>
      <c r="F38" s="9"/>
    </row>
    <row r="39" spans="1:6" ht="15">
      <c r="A39" s="4"/>
      <c r="B39" s="7"/>
      <c r="C39" s="4" t="s">
        <v>5</v>
      </c>
      <c r="D39" s="9">
        <v>1</v>
      </c>
      <c r="E39" s="9"/>
      <c r="F39" s="9"/>
    </row>
    <row r="40" spans="1:6" ht="60">
      <c r="A40" s="4">
        <v>6</v>
      </c>
      <c r="B40" s="7" t="s">
        <v>49</v>
      </c>
      <c r="C40" s="4"/>
      <c r="D40" s="9"/>
      <c r="E40" s="9"/>
      <c r="F40" s="9"/>
    </row>
    <row r="41" spans="1:6" ht="15">
      <c r="A41" s="4"/>
      <c r="B41" s="7"/>
      <c r="C41" s="4" t="s">
        <v>5</v>
      </c>
      <c r="D41" s="9">
        <v>1</v>
      </c>
      <c r="E41" s="9"/>
      <c r="F41" s="9"/>
    </row>
    <row r="42" spans="1:6" ht="157.5" customHeight="1">
      <c r="A42" s="20">
        <v>7</v>
      </c>
      <c r="B42" s="17" t="s">
        <v>163</v>
      </c>
      <c r="C42" s="20"/>
      <c r="D42" s="11"/>
      <c r="E42" s="11"/>
      <c r="F42" s="11"/>
    </row>
    <row r="43" spans="1:6" ht="15">
      <c r="A43" s="20"/>
      <c r="B43" s="32"/>
      <c r="C43" s="20" t="s">
        <v>5</v>
      </c>
      <c r="D43" s="9">
        <v>1</v>
      </c>
      <c r="E43" s="11"/>
      <c r="F43" s="9"/>
    </row>
    <row r="44" spans="1:6" ht="105" customHeight="1">
      <c r="A44" s="20">
        <v>8</v>
      </c>
      <c r="B44" s="17" t="s">
        <v>162</v>
      </c>
      <c r="C44" s="20"/>
      <c r="D44" s="11"/>
      <c r="E44" s="11"/>
      <c r="F44" s="11"/>
    </row>
    <row r="45" spans="1:6" ht="15">
      <c r="A45" s="20"/>
      <c r="C45" s="20" t="s">
        <v>5</v>
      </c>
      <c r="D45" s="9">
        <v>1</v>
      </c>
      <c r="E45" s="11"/>
      <c r="F45" s="9"/>
    </row>
    <row r="46" spans="1:6" ht="45">
      <c r="A46" s="20">
        <v>9</v>
      </c>
      <c r="B46" s="32" t="s">
        <v>72</v>
      </c>
      <c r="C46" s="20"/>
      <c r="D46" s="11"/>
      <c r="E46" s="11"/>
      <c r="F46" s="11"/>
    </row>
    <row r="47" spans="1:6" ht="15">
      <c r="A47" s="20"/>
      <c r="B47" s="17"/>
      <c r="C47" s="20" t="s">
        <v>5</v>
      </c>
      <c r="D47" s="9">
        <v>1</v>
      </c>
      <c r="E47" s="11"/>
      <c r="F47" s="9"/>
    </row>
    <row r="48" spans="1:6" ht="30">
      <c r="A48" s="20">
        <v>10</v>
      </c>
      <c r="B48" s="32" t="s">
        <v>73</v>
      </c>
      <c r="C48" s="20"/>
      <c r="D48" s="11"/>
      <c r="E48" s="11"/>
      <c r="F48" s="11"/>
    </row>
    <row r="49" spans="1:6" ht="15">
      <c r="A49" s="20"/>
      <c r="B49" s="32"/>
      <c r="C49" s="20" t="s">
        <v>1</v>
      </c>
      <c r="D49" s="11">
        <v>1</v>
      </c>
      <c r="E49" s="11"/>
      <c r="F49" s="9"/>
    </row>
    <row r="50" spans="1:6" ht="120" customHeight="1">
      <c r="A50" s="20">
        <v>11</v>
      </c>
      <c r="B50" s="41" t="s">
        <v>74</v>
      </c>
      <c r="E50" s="11"/>
      <c r="F50" s="11"/>
    </row>
    <row r="51" spans="1:6" ht="15">
      <c r="A51" s="20"/>
      <c r="B51" s="41"/>
      <c r="C51" s="33" t="s">
        <v>3</v>
      </c>
      <c r="D51" s="34">
        <v>20</v>
      </c>
      <c r="E51" s="11"/>
      <c r="F51" s="9"/>
    </row>
    <row r="52" spans="1:6" ht="120">
      <c r="A52" s="20">
        <v>12</v>
      </c>
      <c r="B52" s="41" t="s">
        <v>75</v>
      </c>
      <c r="E52" s="11"/>
      <c r="F52" s="11"/>
    </row>
    <row r="53" spans="1:6" ht="15">
      <c r="A53" s="20"/>
      <c r="B53" s="41"/>
      <c r="C53" s="33" t="s">
        <v>3</v>
      </c>
      <c r="D53" s="34">
        <v>10</v>
      </c>
      <c r="E53" s="11"/>
      <c r="F53" s="9"/>
    </row>
    <row r="54" spans="1:6" ht="45.75">
      <c r="A54" s="20">
        <v>13</v>
      </c>
      <c r="B54" s="20" t="s">
        <v>78</v>
      </c>
      <c r="C54" s="33"/>
      <c r="D54" s="34"/>
      <c r="E54" s="11"/>
      <c r="F54" s="11"/>
    </row>
    <row r="55" spans="1:6" ht="15">
      <c r="A55" s="20"/>
      <c r="B55" s="20"/>
      <c r="C55" s="35" t="s">
        <v>76</v>
      </c>
      <c r="D55" s="35">
        <v>1</v>
      </c>
      <c r="E55" s="11"/>
      <c r="F55" s="9"/>
    </row>
    <row r="56" spans="1:6" ht="45">
      <c r="A56" s="20">
        <v>14</v>
      </c>
      <c r="B56" s="20" t="s">
        <v>77</v>
      </c>
      <c r="C56" s="33"/>
      <c r="D56" s="35"/>
      <c r="E56" s="11"/>
      <c r="F56" s="11"/>
    </row>
    <row r="57" spans="1:6" ht="15.75" thickBot="1">
      <c r="A57" s="20"/>
      <c r="B57" s="8"/>
      <c r="C57" s="18" t="s">
        <v>1</v>
      </c>
      <c r="D57" s="19">
        <v>1</v>
      </c>
      <c r="E57" s="19"/>
      <c r="F57" s="19"/>
    </row>
    <row r="58" spans="1:6" ht="31.5">
      <c r="A58" s="4"/>
      <c r="B58" s="3" t="s">
        <v>154</v>
      </c>
      <c r="C58" s="4"/>
      <c r="D58" s="9"/>
      <c r="E58" s="9"/>
      <c r="F58" s="10"/>
    </row>
    <row r="59" spans="1:6" ht="15">
      <c r="A59" s="4"/>
      <c r="B59" s="4"/>
      <c r="C59" s="4"/>
      <c r="D59" s="9"/>
      <c r="E59" s="9"/>
      <c r="F59" s="9"/>
    </row>
    <row r="60" spans="1:6" ht="15">
      <c r="A60" s="4"/>
      <c r="B60" s="4"/>
      <c r="C60" s="4"/>
      <c r="D60" s="9"/>
      <c r="E60" s="9"/>
      <c r="F60" s="9"/>
    </row>
    <row r="61" spans="1:6" ht="15">
      <c r="A61" s="4"/>
      <c r="B61" s="4"/>
      <c r="C61" s="4"/>
      <c r="D61" s="9"/>
      <c r="E61" s="9"/>
      <c r="F61" s="9"/>
    </row>
    <row r="62" spans="1:6" ht="15.75">
      <c r="A62" s="5" t="s">
        <v>17</v>
      </c>
      <c r="B62" s="3" t="s">
        <v>18</v>
      </c>
      <c r="C62" s="4"/>
      <c r="D62" s="9"/>
      <c r="E62" s="9"/>
      <c r="F62" s="9"/>
    </row>
    <row r="63" spans="1:6" ht="15">
      <c r="A63" s="4"/>
      <c r="B63" s="7"/>
      <c r="C63" s="4"/>
      <c r="D63" s="9"/>
      <c r="E63" s="9"/>
      <c r="F63" s="9"/>
    </row>
    <row r="64" spans="1:6" ht="180">
      <c r="A64" s="4"/>
      <c r="B64" s="7" t="s">
        <v>19</v>
      </c>
      <c r="C64" s="4"/>
      <c r="D64" s="9"/>
      <c r="E64" s="9"/>
      <c r="F64" s="9"/>
    </row>
    <row r="65" spans="1:6" ht="30">
      <c r="A65" s="4"/>
      <c r="B65" s="7" t="s">
        <v>20</v>
      </c>
      <c r="C65" s="4"/>
      <c r="D65" s="9"/>
      <c r="E65" s="9"/>
      <c r="F65" s="9"/>
    </row>
    <row r="66" spans="1:6" ht="63">
      <c r="A66" s="4">
        <v>1</v>
      </c>
      <c r="B66" s="7" t="s">
        <v>63</v>
      </c>
      <c r="C66" s="4"/>
      <c r="D66" s="9"/>
      <c r="E66" s="9"/>
      <c r="F66" s="9"/>
    </row>
    <row r="67" spans="1:6" ht="18">
      <c r="A67" s="4"/>
      <c r="B67" s="7" t="s">
        <v>21</v>
      </c>
      <c r="C67" s="4" t="s">
        <v>58</v>
      </c>
      <c r="D67" s="9">
        <f>0.8*0.4*0.4*47</f>
        <v>6.016000000000002</v>
      </c>
      <c r="E67" s="9"/>
      <c r="F67" s="9"/>
    </row>
    <row r="68" spans="1:6" ht="93">
      <c r="A68" s="4">
        <v>2</v>
      </c>
      <c r="B68" s="7" t="s">
        <v>64</v>
      </c>
      <c r="C68" s="4"/>
      <c r="D68" s="9"/>
      <c r="E68" s="9"/>
      <c r="F68" s="9"/>
    </row>
    <row r="69" spans="1:6" ht="18">
      <c r="A69" s="4"/>
      <c r="B69" s="7" t="s">
        <v>22</v>
      </c>
      <c r="C69" s="4" t="s">
        <v>58</v>
      </c>
      <c r="D69" s="9">
        <f>D67</f>
        <v>6.016000000000002</v>
      </c>
      <c r="E69" s="9"/>
      <c r="F69" s="9"/>
    </row>
    <row r="70" spans="1:6" ht="30">
      <c r="A70" s="4">
        <v>3</v>
      </c>
      <c r="B70" s="7" t="s">
        <v>50</v>
      </c>
      <c r="C70" s="4"/>
      <c r="D70" s="9"/>
      <c r="E70" s="9"/>
      <c r="F70" s="9"/>
    </row>
    <row r="71" spans="1:6" ht="15">
      <c r="A71" s="4"/>
      <c r="B71" s="4" t="s">
        <v>23</v>
      </c>
      <c r="C71" s="4"/>
      <c r="D71" s="9"/>
      <c r="E71" s="9"/>
      <c r="F71" s="9"/>
    </row>
    <row r="72" spans="1:6" ht="15">
      <c r="A72" s="4"/>
      <c r="B72" s="4" t="s">
        <v>24</v>
      </c>
      <c r="C72" s="4"/>
      <c r="D72" s="9"/>
      <c r="E72" s="9"/>
      <c r="F72" s="9"/>
    </row>
    <row r="73" spans="1:6" ht="15">
      <c r="A73" s="4"/>
      <c r="B73" s="7" t="s">
        <v>25</v>
      </c>
      <c r="C73" s="4"/>
      <c r="D73" s="9"/>
      <c r="E73" s="9"/>
      <c r="F73" s="9"/>
    </row>
    <row r="74" spans="1:6" ht="15">
      <c r="A74" s="4"/>
      <c r="B74" s="4" t="s">
        <v>26</v>
      </c>
      <c r="C74" s="4"/>
      <c r="D74" s="9"/>
      <c r="E74" s="9"/>
      <c r="F74" s="9"/>
    </row>
    <row r="75" spans="1:6" ht="15">
      <c r="A75" s="4"/>
      <c r="B75" s="7" t="s">
        <v>27</v>
      </c>
      <c r="C75" s="4"/>
      <c r="D75" s="9"/>
      <c r="E75" s="9"/>
      <c r="F75" s="9"/>
    </row>
    <row r="76" spans="1:6" ht="15">
      <c r="A76" s="4"/>
      <c r="B76" s="7" t="s">
        <v>28</v>
      </c>
      <c r="C76" s="4"/>
      <c r="D76" s="9"/>
      <c r="E76" s="9"/>
      <c r="F76" s="9"/>
    </row>
    <row r="77" spans="1:6" ht="15">
      <c r="A77" s="4"/>
      <c r="B77" s="7" t="s">
        <v>29</v>
      </c>
      <c r="C77" s="4"/>
      <c r="D77" s="9"/>
      <c r="E77" s="9"/>
      <c r="F77" s="9"/>
    </row>
    <row r="78" spans="1:6" ht="15">
      <c r="A78" s="4"/>
      <c r="B78" s="7" t="s">
        <v>30</v>
      </c>
      <c r="C78" s="4"/>
      <c r="D78" s="9"/>
      <c r="E78" s="9"/>
      <c r="F78" s="9"/>
    </row>
    <row r="79" spans="1:6" ht="15">
      <c r="A79" s="4"/>
      <c r="B79" s="7" t="s">
        <v>31</v>
      </c>
      <c r="C79" s="4"/>
      <c r="D79" s="9"/>
      <c r="E79" s="9"/>
      <c r="F79" s="9"/>
    </row>
    <row r="80" spans="1:6" ht="60">
      <c r="A80" s="4"/>
      <c r="B80" s="7" t="s">
        <v>68</v>
      </c>
      <c r="C80" s="21"/>
      <c r="D80" s="9"/>
      <c r="E80" s="9"/>
      <c r="F80" s="9"/>
    </row>
    <row r="81" spans="1:6" ht="18">
      <c r="A81" s="4"/>
      <c r="B81" s="7"/>
      <c r="C81" s="4" t="s">
        <v>56</v>
      </c>
      <c r="D81" s="9">
        <v>125</v>
      </c>
      <c r="E81" s="9"/>
      <c r="F81" s="9"/>
    </row>
    <row r="82" spans="1:6" ht="85.5" customHeight="1">
      <c r="A82" s="4">
        <v>4</v>
      </c>
      <c r="B82" s="7" t="s">
        <v>79</v>
      </c>
      <c r="C82" s="4"/>
      <c r="D82" s="9"/>
      <c r="E82" s="9"/>
      <c r="F82" s="9"/>
    </row>
    <row r="83" spans="1:6" ht="18">
      <c r="A83" s="4"/>
      <c r="B83" s="7"/>
      <c r="C83" s="4" t="s">
        <v>58</v>
      </c>
      <c r="D83" s="9">
        <f>200.27*0.14</f>
        <v>28.037800000000004</v>
      </c>
      <c r="E83" s="9"/>
      <c r="F83" s="9"/>
    </row>
    <row r="84" spans="1:6" ht="48.75" customHeight="1">
      <c r="A84" s="4">
        <v>5</v>
      </c>
      <c r="B84" s="40" t="s">
        <v>80</v>
      </c>
      <c r="C84" s="4"/>
      <c r="D84" s="9"/>
      <c r="E84" s="9"/>
      <c r="F84" s="9"/>
    </row>
    <row r="85" spans="1:6" ht="15">
      <c r="A85" s="4"/>
      <c r="B85" s="40" t="s">
        <v>81</v>
      </c>
      <c r="C85" s="4" t="s">
        <v>15</v>
      </c>
      <c r="D85" s="9"/>
      <c r="E85" s="9"/>
      <c r="F85" s="9"/>
    </row>
    <row r="86" spans="1:6" ht="18.75" customHeight="1">
      <c r="A86" s="4"/>
      <c r="B86" s="40" t="s">
        <v>82</v>
      </c>
      <c r="C86" s="4" t="s">
        <v>15</v>
      </c>
      <c r="D86" s="9">
        <f>3.4*200</f>
        <v>680</v>
      </c>
      <c r="E86" s="9"/>
      <c r="F86" s="9"/>
    </row>
    <row r="87" spans="1:6" ht="60">
      <c r="A87" s="4">
        <v>6</v>
      </c>
      <c r="B87" s="7" t="s">
        <v>51</v>
      </c>
      <c r="C87" s="4"/>
      <c r="D87" s="9"/>
      <c r="E87" s="9"/>
      <c r="F87" s="9"/>
    </row>
    <row r="88" spans="1:6" ht="15.75" thickBot="1">
      <c r="A88" s="4"/>
      <c r="B88" s="8"/>
      <c r="C88" s="18" t="s">
        <v>32</v>
      </c>
      <c r="D88" s="19">
        <v>9</v>
      </c>
      <c r="E88" s="19"/>
      <c r="F88" s="19"/>
    </row>
    <row r="89" spans="1:6" ht="15.75">
      <c r="A89" s="4"/>
      <c r="B89" s="6" t="s">
        <v>43</v>
      </c>
      <c r="C89" s="4"/>
      <c r="D89" s="9"/>
      <c r="E89" s="9"/>
      <c r="F89" s="10"/>
    </row>
    <row r="90" spans="1:6" ht="15.75">
      <c r="A90" s="5"/>
      <c r="B90" s="7"/>
      <c r="C90" s="4"/>
      <c r="D90" s="9"/>
      <c r="E90" s="9"/>
      <c r="F90" s="9"/>
    </row>
    <row r="91" spans="1:6" ht="15">
      <c r="A91" s="4"/>
      <c r="B91" s="4"/>
      <c r="C91" s="4"/>
      <c r="D91" s="9"/>
      <c r="E91" s="9"/>
      <c r="F91" s="9"/>
    </row>
    <row r="92" spans="1:6" ht="15.75">
      <c r="A92" s="5">
        <v>4</v>
      </c>
      <c r="B92" s="3" t="s">
        <v>33</v>
      </c>
      <c r="C92" s="4"/>
      <c r="D92" s="9"/>
      <c r="E92" s="9"/>
      <c r="F92" s="9"/>
    </row>
    <row r="93" spans="1:6" ht="15.75">
      <c r="A93" s="5"/>
      <c r="B93" s="7"/>
      <c r="C93" s="4"/>
      <c r="D93" s="9"/>
      <c r="E93" s="9"/>
      <c r="F93" s="9"/>
    </row>
    <row r="94" spans="1:6" ht="15" customHeight="1">
      <c r="A94" s="4">
        <v>1</v>
      </c>
      <c r="B94" s="14" t="s">
        <v>67</v>
      </c>
      <c r="C94" s="4"/>
      <c r="D94" s="9"/>
      <c r="E94" s="9"/>
      <c r="F94" s="9"/>
    </row>
    <row r="95" spans="1:6" ht="18">
      <c r="A95" s="4"/>
      <c r="B95" s="7" t="s">
        <v>21</v>
      </c>
      <c r="C95" s="4" t="s">
        <v>58</v>
      </c>
      <c r="D95" s="9">
        <v>75</v>
      </c>
      <c r="E95" s="9"/>
      <c r="F95" s="9"/>
    </row>
    <row r="96" spans="1:6" ht="78">
      <c r="A96" s="4">
        <v>2</v>
      </c>
      <c r="B96" s="14" t="s">
        <v>66</v>
      </c>
      <c r="C96" s="4"/>
      <c r="D96" s="9"/>
      <c r="E96" s="9"/>
      <c r="F96" s="9"/>
    </row>
    <row r="97" spans="1:6" ht="18">
      <c r="A97" s="4"/>
      <c r="C97" s="4" t="s">
        <v>58</v>
      </c>
      <c r="D97" s="15">
        <f>75-19</f>
        <v>56</v>
      </c>
      <c r="E97" s="9"/>
      <c r="F97" s="9"/>
    </row>
    <row r="98" spans="1:6" ht="30">
      <c r="A98" s="5">
        <v>3</v>
      </c>
      <c r="B98" s="7" t="s">
        <v>52</v>
      </c>
      <c r="C98" s="4"/>
      <c r="D98" s="9"/>
      <c r="E98" s="9"/>
      <c r="F98" s="9"/>
    </row>
    <row r="99" spans="2:6" ht="18">
      <c r="B99" s="7"/>
      <c r="C99" s="4" t="s">
        <v>56</v>
      </c>
      <c r="D99" s="9">
        <f>2.7*2.7*4</f>
        <v>29.160000000000004</v>
      </c>
      <c r="E99" s="9"/>
      <c r="F99" s="9"/>
    </row>
    <row r="100" spans="1:6" ht="123">
      <c r="A100" s="4">
        <v>4</v>
      </c>
      <c r="B100" s="7" t="s">
        <v>69</v>
      </c>
      <c r="C100" s="4"/>
      <c r="D100" s="9"/>
      <c r="E100" s="9"/>
      <c r="F100" s="9"/>
    </row>
    <row r="101" spans="1:6" ht="18">
      <c r="A101" s="4"/>
      <c r="B101" s="7"/>
      <c r="C101" s="4" t="s">
        <v>58</v>
      </c>
      <c r="D101" s="9">
        <v>19</v>
      </c>
      <c r="E101" s="9"/>
      <c r="F101" s="9"/>
    </row>
    <row r="102" spans="2:6" ht="30">
      <c r="B102" s="7" t="s">
        <v>53</v>
      </c>
      <c r="C102" s="4"/>
      <c r="D102" s="9"/>
      <c r="E102" s="9"/>
      <c r="F102" s="9"/>
    </row>
    <row r="103" spans="2:6" ht="15">
      <c r="B103" s="7" t="s">
        <v>34</v>
      </c>
      <c r="C103" s="4" t="s">
        <v>15</v>
      </c>
      <c r="D103" s="9">
        <v>325</v>
      </c>
      <c r="E103" s="9"/>
      <c r="F103" s="9"/>
    </row>
    <row r="104" spans="1:6" ht="105">
      <c r="A104" s="4">
        <v>5</v>
      </c>
      <c r="B104" s="7" t="s">
        <v>70</v>
      </c>
      <c r="C104" s="4"/>
      <c r="D104" s="9"/>
      <c r="E104" s="9"/>
      <c r="F104" s="9"/>
    </row>
    <row r="105" spans="1:6" ht="273">
      <c r="A105" s="4"/>
      <c r="B105" s="7" t="s">
        <v>71</v>
      </c>
      <c r="C105" s="4"/>
      <c r="D105" s="9"/>
      <c r="E105" s="9"/>
      <c r="F105" s="9"/>
    </row>
    <row r="106" spans="1:6" ht="60">
      <c r="A106" s="4"/>
      <c r="B106" s="7" t="s">
        <v>35</v>
      </c>
      <c r="C106" s="4"/>
      <c r="D106" s="9"/>
      <c r="E106" s="9"/>
      <c r="F106" s="9"/>
    </row>
    <row r="107" spans="1:6" ht="45">
      <c r="A107" s="4"/>
      <c r="B107" s="7" t="s">
        <v>36</v>
      </c>
      <c r="C107" s="4"/>
      <c r="D107" s="9"/>
      <c r="E107" s="9"/>
      <c r="F107" s="9"/>
    </row>
    <row r="108" spans="1:6" ht="90">
      <c r="A108" s="4"/>
      <c r="B108" s="7" t="s">
        <v>37</v>
      </c>
      <c r="C108" s="4"/>
      <c r="D108" s="9"/>
      <c r="E108" s="9"/>
      <c r="F108" s="9"/>
    </row>
    <row r="109" spans="1:6" ht="168">
      <c r="A109" s="4"/>
      <c r="B109" s="7" t="s">
        <v>161</v>
      </c>
      <c r="C109" s="4"/>
      <c r="D109" s="9"/>
      <c r="E109" s="9"/>
      <c r="F109" s="9"/>
    </row>
    <row r="110" spans="1:6" ht="15">
      <c r="A110" s="4"/>
      <c r="B110" s="7" t="s">
        <v>38</v>
      </c>
      <c r="C110" s="4"/>
      <c r="D110" s="9"/>
      <c r="E110" s="9"/>
      <c r="F110" s="9"/>
    </row>
    <row r="111" spans="1:6" ht="16.5" thickBot="1">
      <c r="A111" s="5"/>
      <c r="B111" s="8"/>
      <c r="C111" s="18" t="s">
        <v>1</v>
      </c>
      <c r="D111" s="19">
        <v>1</v>
      </c>
      <c r="E111" s="19"/>
      <c r="F111" s="19"/>
    </row>
    <row r="112" spans="1:6" ht="15.75">
      <c r="A112" s="5"/>
      <c r="B112" s="3" t="s">
        <v>39</v>
      </c>
      <c r="C112" s="4"/>
      <c r="D112" s="9"/>
      <c r="E112" s="9"/>
      <c r="F112" s="10"/>
    </row>
    <row r="113" spans="1:6" ht="15.75">
      <c r="A113" s="5"/>
      <c r="B113" s="7"/>
      <c r="C113" s="4"/>
      <c r="D113" s="9"/>
      <c r="E113" s="9"/>
      <c r="F113" s="9"/>
    </row>
    <row r="114" spans="1:6" ht="15.75">
      <c r="A114" s="5">
        <v>5</v>
      </c>
      <c r="B114" s="3" t="s">
        <v>40</v>
      </c>
      <c r="C114" s="4"/>
      <c r="D114" s="9"/>
      <c r="E114" s="9"/>
      <c r="F114" s="9"/>
    </row>
    <row r="115" spans="1:6" ht="15">
      <c r="A115" s="4"/>
      <c r="B115" s="7"/>
      <c r="C115" s="4"/>
      <c r="D115" s="9"/>
      <c r="E115" s="9"/>
      <c r="F115" s="9"/>
    </row>
    <row r="116" spans="1:6" ht="78">
      <c r="A116" s="4">
        <v>1</v>
      </c>
      <c r="B116" s="4" t="s">
        <v>65</v>
      </c>
      <c r="C116" s="4"/>
      <c r="D116" s="9"/>
      <c r="E116" s="9"/>
      <c r="F116" s="9"/>
    </row>
    <row r="117" spans="1:6" ht="18">
      <c r="A117" s="4"/>
      <c r="B117" s="7"/>
      <c r="C117" s="4" t="s">
        <v>56</v>
      </c>
      <c r="D117" s="9">
        <f>409.75-200.27</f>
        <v>209.48</v>
      </c>
      <c r="E117" s="9"/>
      <c r="F117" s="9"/>
    </row>
    <row r="118" spans="1:6" ht="15">
      <c r="A118" s="4">
        <v>2</v>
      </c>
      <c r="B118" s="7" t="s">
        <v>41</v>
      </c>
      <c r="C118" s="4"/>
      <c r="D118" s="9"/>
      <c r="E118" s="9"/>
      <c r="F118" s="9"/>
    </row>
    <row r="119" spans="1:6" ht="30" customHeight="1">
      <c r="A119" s="4"/>
      <c r="B119" s="7" t="s">
        <v>54</v>
      </c>
      <c r="C119" s="4"/>
      <c r="D119" s="9"/>
      <c r="E119" s="9"/>
      <c r="F119" s="9"/>
    </row>
    <row r="120" spans="1:6" ht="15">
      <c r="A120" s="4"/>
      <c r="B120" s="7"/>
      <c r="C120" s="4" t="s">
        <v>1</v>
      </c>
      <c r="D120" s="9">
        <v>1</v>
      </c>
      <c r="E120" s="9"/>
      <c r="F120" s="9"/>
    </row>
    <row r="121" spans="1:6" ht="60">
      <c r="A121" s="4">
        <v>2</v>
      </c>
      <c r="B121" s="17" t="s">
        <v>55</v>
      </c>
      <c r="C121" s="20"/>
      <c r="D121" s="11"/>
      <c r="E121" s="11"/>
      <c r="F121" s="11"/>
    </row>
    <row r="122" spans="1:6" ht="15.75" thickBot="1">
      <c r="A122" s="4"/>
      <c r="B122" s="8"/>
      <c r="C122" s="8" t="s">
        <v>1</v>
      </c>
      <c r="D122" s="19">
        <v>2</v>
      </c>
      <c r="E122" s="19"/>
      <c r="F122" s="19"/>
    </row>
    <row r="123" spans="1:6" ht="15.75">
      <c r="A123" s="4"/>
      <c r="B123" s="13" t="s">
        <v>44</v>
      </c>
      <c r="C123" s="4"/>
      <c r="D123" s="9"/>
      <c r="E123" s="9"/>
      <c r="F123" s="10"/>
    </row>
    <row r="124" spans="1:6" ht="15">
      <c r="A124" s="4"/>
      <c r="B124" s="7"/>
      <c r="C124" s="4"/>
      <c r="D124" s="9"/>
      <c r="E124" s="9"/>
      <c r="F124" s="9"/>
    </row>
    <row r="125" spans="1:6" ht="15">
      <c r="A125" s="4"/>
      <c r="B125" s="7"/>
      <c r="C125" s="4"/>
      <c r="D125" s="9"/>
      <c r="E125" s="9"/>
      <c r="F125" s="9"/>
    </row>
    <row r="128" spans="1:6" ht="15.75">
      <c r="A128" s="5">
        <v>6</v>
      </c>
      <c r="B128" s="48" t="s">
        <v>144</v>
      </c>
      <c r="C128" s="4"/>
      <c r="D128" s="9"/>
      <c r="E128" s="9"/>
      <c r="F128" s="9"/>
    </row>
    <row r="129" spans="1:5" ht="15">
      <c r="A129" s="39"/>
      <c r="B129" s="37"/>
      <c r="C129" s="36"/>
      <c r="D129" s="22"/>
      <c r="E129" s="22"/>
    </row>
    <row r="130" spans="1:5" ht="15.75">
      <c r="A130" s="20"/>
      <c r="B130" s="47" t="s">
        <v>0</v>
      </c>
      <c r="C130" s="43"/>
      <c r="D130" s="44"/>
      <c r="E130" s="22"/>
    </row>
    <row r="131" spans="1:5" ht="75">
      <c r="A131" s="20">
        <v>1</v>
      </c>
      <c r="B131" s="20" t="s">
        <v>85</v>
      </c>
      <c r="C131" s="43"/>
      <c r="D131" s="44"/>
      <c r="E131" s="22"/>
    </row>
    <row r="132" spans="1:5" ht="15">
      <c r="A132" s="20"/>
      <c r="B132" s="20" t="s">
        <v>86</v>
      </c>
      <c r="C132" s="43" t="s">
        <v>1</v>
      </c>
      <c r="D132" s="44">
        <v>1</v>
      </c>
      <c r="E132" s="22"/>
    </row>
    <row r="133" spans="1:5" ht="15">
      <c r="A133" s="20"/>
      <c r="B133" s="20" t="s">
        <v>2</v>
      </c>
      <c r="C133" s="43" t="s">
        <v>1</v>
      </c>
      <c r="D133" s="44">
        <v>1</v>
      </c>
      <c r="E133" s="22"/>
    </row>
    <row r="134" spans="1:5" ht="15">
      <c r="A134" s="20"/>
      <c r="B134" s="20" t="s">
        <v>87</v>
      </c>
      <c r="C134" s="43" t="s">
        <v>1</v>
      </c>
      <c r="D134" s="44">
        <v>1</v>
      </c>
      <c r="E134" s="22"/>
    </row>
    <row r="135" spans="1:5" ht="15">
      <c r="A135" s="20"/>
      <c r="B135" s="20" t="s">
        <v>88</v>
      </c>
      <c r="C135" s="43" t="s">
        <v>1</v>
      </c>
      <c r="D135" s="44">
        <v>3</v>
      </c>
      <c r="E135" s="22"/>
    </row>
    <row r="136" spans="1:5" ht="15">
      <c r="A136" s="20"/>
      <c r="B136" s="20" t="s">
        <v>89</v>
      </c>
      <c r="C136" s="43" t="s">
        <v>1</v>
      </c>
      <c r="D136" s="44">
        <v>1</v>
      </c>
      <c r="E136" s="22"/>
    </row>
    <row r="137" spans="1:5" ht="15">
      <c r="A137" s="20"/>
      <c r="B137" s="20" t="s">
        <v>90</v>
      </c>
      <c r="C137" s="43" t="s">
        <v>1</v>
      </c>
      <c r="D137" s="44">
        <v>4</v>
      </c>
      <c r="E137" s="22"/>
    </row>
    <row r="138" spans="1:5" ht="15">
      <c r="A138" s="20"/>
      <c r="B138" s="20" t="s">
        <v>91</v>
      </c>
      <c r="C138" s="43"/>
      <c r="D138" s="44"/>
      <c r="E138" s="22"/>
    </row>
    <row r="139" spans="1:5" ht="15.75" customHeight="1">
      <c r="A139" s="20"/>
      <c r="B139" s="20" t="s">
        <v>92</v>
      </c>
      <c r="C139" s="44"/>
      <c r="D139" s="44"/>
      <c r="E139" s="22"/>
    </row>
    <row r="140" spans="1:6" ht="15">
      <c r="A140" s="20"/>
      <c r="B140" s="20"/>
      <c r="C140" s="44" t="s">
        <v>93</v>
      </c>
      <c r="D140" s="44">
        <v>1</v>
      </c>
      <c r="E140" s="22"/>
      <c r="F140" s="9"/>
    </row>
    <row r="141" spans="1:5" ht="15">
      <c r="A141" s="20"/>
      <c r="B141" s="20"/>
      <c r="C141" s="44"/>
      <c r="D141" s="44"/>
      <c r="E141" s="22"/>
    </row>
    <row r="142" spans="1:5" ht="78">
      <c r="A142" s="20">
        <v>2</v>
      </c>
      <c r="B142" s="20" t="s">
        <v>96</v>
      </c>
      <c r="C142" s="43"/>
      <c r="D142" s="44"/>
      <c r="E142" s="22"/>
    </row>
    <row r="143" spans="1:6" ht="15">
      <c r="A143" s="20"/>
      <c r="B143" s="20"/>
      <c r="C143" s="43" t="s">
        <v>3</v>
      </c>
      <c r="D143" s="44">
        <v>20</v>
      </c>
      <c r="E143" s="22"/>
      <c r="F143" s="9"/>
    </row>
    <row r="144" spans="1:5" ht="78">
      <c r="A144" s="20">
        <v>3</v>
      </c>
      <c r="B144" s="20" t="s">
        <v>97</v>
      </c>
      <c r="C144" s="43"/>
      <c r="D144" s="44"/>
      <c r="E144" s="22"/>
    </row>
    <row r="145" spans="1:6" ht="15">
      <c r="A145" s="20"/>
      <c r="B145" s="20"/>
      <c r="C145" s="43" t="s">
        <v>3</v>
      </c>
      <c r="D145" s="44">
        <v>2</v>
      </c>
      <c r="E145" s="22"/>
      <c r="F145" s="9"/>
    </row>
    <row r="146" spans="1:5" ht="30">
      <c r="A146" s="20">
        <v>4</v>
      </c>
      <c r="B146" s="20" t="s">
        <v>94</v>
      </c>
      <c r="C146" s="43"/>
      <c r="D146" s="44"/>
      <c r="E146" s="22"/>
    </row>
    <row r="147" spans="1:6" ht="15">
      <c r="A147" s="20"/>
      <c r="B147" s="20"/>
      <c r="C147" s="43" t="s">
        <v>3</v>
      </c>
      <c r="D147" s="44">
        <v>20</v>
      </c>
      <c r="E147" s="22"/>
      <c r="F147" s="9"/>
    </row>
    <row r="148" spans="1:5" ht="30">
      <c r="A148" s="20">
        <v>5</v>
      </c>
      <c r="B148" s="20" t="s">
        <v>95</v>
      </c>
      <c r="C148" s="43"/>
      <c r="D148" s="44"/>
      <c r="E148" s="22"/>
    </row>
    <row r="149" spans="1:6" ht="15">
      <c r="A149" s="20"/>
      <c r="B149" s="20"/>
      <c r="C149" s="43" t="s">
        <v>3</v>
      </c>
      <c r="D149" s="44">
        <v>20</v>
      </c>
      <c r="E149" s="22"/>
      <c r="F149" s="9"/>
    </row>
    <row r="150" spans="1:5" ht="93">
      <c r="A150" s="20">
        <v>6</v>
      </c>
      <c r="B150" s="20" t="s">
        <v>98</v>
      </c>
      <c r="C150" s="43"/>
      <c r="D150" s="44"/>
      <c r="E150" s="22"/>
    </row>
    <row r="151" spans="1:6" ht="15">
      <c r="A151" s="20"/>
      <c r="B151" s="20"/>
      <c r="C151" s="43" t="s">
        <v>3</v>
      </c>
      <c r="D151" s="44">
        <v>2</v>
      </c>
      <c r="E151" s="22"/>
      <c r="F151" s="9"/>
    </row>
    <row r="152" spans="1:6" ht="63">
      <c r="A152" s="20">
        <v>7</v>
      </c>
      <c r="B152" s="20" t="s">
        <v>99</v>
      </c>
      <c r="C152" s="43"/>
      <c r="D152" s="44"/>
      <c r="E152" s="22"/>
      <c r="F152" s="9"/>
    </row>
    <row r="153" spans="1:6" ht="15">
      <c r="A153" s="20"/>
      <c r="B153" s="20"/>
      <c r="C153" s="43" t="s">
        <v>3</v>
      </c>
      <c r="D153" s="44">
        <v>40</v>
      </c>
      <c r="E153" s="22"/>
      <c r="F153" s="9"/>
    </row>
    <row r="154" spans="1:5" ht="48">
      <c r="A154" s="20">
        <v>8</v>
      </c>
      <c r="B154" s="20" t="s">
        <v>100</v>
      </c>
      <c r="C154" s="43"/>
      <c r="D154" s="44"/>
      <c r="E154" s="22"/>
    </row>
    <row r="155" spans="1:6" ht="15">
      <c r="A155" s="20"/>
      <c r="B155" s="20"/>
      <c r="C155" s="43" t="s">
        <v>3</v>
      </c>
      <c r="D155" s="44">
        <v>3</v>
      </c>
      <c r="E155" s="22"/>
      <c r="F155" s="9"/>
    </row>
    <row r="156" spans="1:6" ht="15">
      <c r="A156" s="45"/>
      <c r="B156" s="46"/>
      <c r="C156" s="23"/>
      <c r="D156" s="25"/>
      <c r="E156" s="25"/>
      <c r="F156" s="25"/>
    </row>
    <row r="157" spans="1:6" ht="15.75">
      <c r="A157" s="39"/>
      <c r="B157" s="37" t="s">
        <v>101</v>
      </c>
      <c r="C157" s="36"/>
      <c r="D157" s="22"/>
      <c r="E157" s="22"/>
      <c r="F157" s="2"/>
    </row>
    <row r="158" spans="1:5" ht="15">
      <c r="A158" s="39"/>
      <c r="B158" s="37"/>
      <c r="C158" s="36"/>
      <c r="D158" s="22"/>
      <c r="E158" s="22"/>
    </row>
    <row r="159" spans="1:5" ht="15">
      <c r="A159" s="39"/>
      <c r="B159" s="37"/>
      <c r="C159" s="36"/>
      <c r="D159" s="22"/>
      <c r="E159" s="22"/>
    </row>
    <row r="160" spans="1:5" ht="15.75">
      <c r="A160" s="39"/>
      <c r="B160" s="63" t="s">
        <v>159</v>
      </c>
      <c r="C160" s="36"/>
      <c r="D160" s="22"/>
      <c r="E160" s="22"/>
    </row>
    <row r="161" spans="1:5" ht="15">
      <c r="A161" s="39"/>
      <c r="B161" s="37"/>
      <c r="C161" s="36"/>
      <c r="D161" s="22"/>
      <c r="E161" s="22"/>
    </row>
    <row r="162" spans="1:5" ht="63">
      <c r="A162" s="39">
        <v>1</v>
      </c>
      <c r="B162" s="64" t="s">
        <v>160</v>
      </c>
      <c r="C162" s="36"/>
      <c r="D162" s="22"/>
      <c r="E162" s="22"/>
    </row>
    <row r="163" spans="1:6" ht="15.75">
      <c r="A163" s="39"/>
      <c r="B163" s="65"/>
      <c r="C163" s="43" t="s">
        <v>1</v>
      </c>
      <c r="D163" s="44">
        <v>1</v>
      </c>
      <c r="E163" s="22"/>
      <c r="F163" s="11"/>
    </row>
    <row r="164" spans="1:6" ht="15.75" thickBot="1">
      <c r="A164" s="66"/>
      <c r="B164" s="67"/>
      <c r="C164" s="68"/>
      <c r="D164" s="60"/>
      <c r="E164" s="60"/>
      <c r="F164" s="60"/>
    </row>
    <row r="165" spans="1:6" ht="15.75">
      <c r="A165" s="39"/>
      <c r="B165" s="51" t="s">
        <v>101</v>
      </c>
      <c r="C165" s="36"/>
      <c r="D165" s="22"/>
      <c r="E165" s="22"/>
      <c r="F165" s="2"/>
    </row>
    <row r="166" spans="1:5" ht="15">
      <c r="A166" s="39"/>
      <c r="B166" s="37"/>
      <c r="C166" s="36"/>
      <c r="D166" s="22"/>
      <c r="E166" s="22"/>
    </row>
    <row r="167" spans="1:5" ht="15">
      <c r="A167" s="39"/>
      <c r="B167" s="37"/>
      <c r="C167" s="36"/>
      <c r="D167" s="22"/>
      <c r="E167" s="22"/>
    </row>
    <row r="168" spans="1:5" ht="15">
      <c r="A168" s="39"/>
      <c r="B168" s="37"/>
      <c r="C168" s="36"/>
      <c r="D168" s="22"/>
      <c r="E168" s="22"/>
    </row>
    <row r="169" spans="1:5" ht="29.25" customHeight="1">
      <c r="A169" s="20"/>
      <c r="B169" s="47" t="s">
        <v>83</v>
      </c>
      <c r="C169" s="43"/>
      <c r="D169" s="44"/>
      <c r="E169" s="22"/>
    </row>
    <row r="170" spans="1:5" ht="15.75" customHeight="1">
      <c r="A170" s="20"/>
      <c r="B170" s="20"/>
      <c r="C170" s="43"/>
      <c r="D170" s="44"/>
      <c r="E170" s="22"/>
    </row>
    <row r="171" spans="1:5" ht="78">
      <c r="A171" s="20">
        <v>1</v>
      </c>
      <c r="B171" s="20" t="s">
        <v>114</v>
      </c>
      <c r="C171" s="43"/>
      <c r="D171" s="44"/>
      <c r="E171" s="22"/>
    </row>
    <row r="172" spans="1:6" ht="15">
      <c r="A172" s="20"/>
      <c r="B172" s="20"/>
      <c r="C172" s="43" t="s">
        <v>1</v>
      </c>
      <c r="D172" s="44">
        <v>1</v>
      </c>
      <c r="E172" s="22"/>
      <c r="F172" s="9"/>
    </row>
    <row r="173" spans="1:5" ht="30">
      <c r="A173" s="20">
        <v>2</v>
      </c>
      <c r="B173" s="20" t="s">
        <v>102</v>
      </c>
      <c r="C173" s="43"/>
      <c r="D173" s="44"/>
      <c r="E173" s="22"/>
    </row>
    <row r="174" spans="1:6" ht="15">
      <c r="A174" s="20"/>
      <c r="B174" s="20"/>
      <c r="C174" s="43" t="s">
        <v>1</v>
      </c>
      <c r="D174" s="44">
        <v>2</v>
      </c>
      <c r="E174" s="22"/>
      <c r="F174" s="9"/>
    </row>
    <row r="175" spans="1:5" ht="45">
      <c r="A175" s="20">
        <v>3</v>
      </c>
      <c r="B175" s="20" t="s">
        <v>103</v>
      </c>
      <c r="C175" s="43"/>
      <c r="D175" s="44"/>
      <c r="E175" s="22"/>
    </row>
    <row r="176" spans="1:6" ht="15">
      <c r="A176" s="20"/>
      <c r="B176" s="20"/>
      <c r="C176" s="43" t="s">
        <v>1</v>
      </c>
      <c r="D176" s="44">
        <v>1</v>
      </c>
      <c r="E176" s="22"/>
      <c r="F176" s="9"/>
    </row>
    <row r="177" spans="1:5" ht="45">
      <c r="A177" s="20">
        <v>4</v>
      </c>
      <c r="B177" s="20" t="s">
        <v>104</v>
      </c>
      <c r="C177" s="43"/>
      <c r="D177" s="44"/>
      <c r="E177" s="22"/>
    </row>
    <row r="178" spans="1:5" ht="15">
      <c r="A178" s="20"/>
      <c r="B178" s="20"/>
      <c r="C178" s="43"/>
      <c r="D178" s="44"/>
      <c r="E178" s="22"/>
    </row>
    <row r="179" spans="1:5" ht="45">
      <c r="A179" s="20">
        <v>5</v>
      </c>
      <c r="B179" s="20" t="s">
        <v>105</v>
      </c>
      <c r="C179" s="43"/>
      <c r="D179" s="43"/>
      <c r="E179" s="22"/>
    </row>
    <row r="180" spans="1:5" ht="15">
      <c r="A180" s="20"/>
      <c r="B180" s="20"/>
      <c r="C180" s="43"/>
      <c r="D180" s="43"/>
      <c r="E180" s="22"/>
    </row>
    <row r="181" spans="1:6" ht="18">
      <c r="A181" s="20"/>
      <c r="B181" s="20" t="s">
        <v>115</v>
      </c>
      <c r="C181" s="43" t="s">
        <v>3</v>
      </c>
      <c r="D181" s="44">
        <v>20</v>
      </c>
      <c r="E181" s="22"/>
      <c r="F181" s="9"/>
    </row>
    <row r="182" spans="1:6" ht="18">
      <c r="A182" s="20"/>
      <c r="B182" s="20" t="s">
        <v>116</v>
      </c>
      <c r="C182" s="43" t="s">
        <v>3</v>
      </c>
      <c r="D182" s="44">
        <v>30</v>
      </c>
      <c r="E182" s="22"/>
      <c r="F182" s="9"/>
    </row>
    <row r="183" spans="1:6" ht="18">
      <c r="A183" s="20"/>
      <c r="B183" s="20" t="s">
        <v>117</v>
      </c>
      <c r="C183" s="43" t="s">
        <v>3</v>
      </c>
      <c r="D183" s="44">
        <v>20</v>
      </c>
      <c r="E183" s="22"/>
      <c r="F183" s="9"/>
    </row>
    <row r="184" spans="1:5" ht="15">
      <c r="A184" s="20">
        <v>6</v>
      </c>
      <c r="B184" s="20" t="s">
        <v>106</v>
      </c>
      <c r="C184" s="43"/>
      <c r="D184" s="44"/>
      <c r="E184" s="22"/>
    </row>
    <row r="185" spans="1:6" ht="15">
      <c r="A185" s="20"/>
      <c r="B185" s="20" t="s">
        <v>107</v>
      </c>
      <c r="C185" s="43" t="s">
        <v>1</v>
      </c>
      <c r="D185" s="44">
        <v>1</v>
      </c>
      <c r="E185" s="22"/>
      <c r="F185" s="9"/>
    </row>
    <row r="186" spans="1:6" ht="15">
      <c r="A186" s="20"/>
      <c r="B186" s="20" t="s">
        <v>108</v>
      </c>
      <c r="C186" s="43" t="s">
        <v>1</v>
      </c>
      <c r="D186" s="44">
        <v>4</v>
      </c>
      <c r="E186" s="22"/>
      <c r="F186" s="9"/>
    </row>
    <row r="187" spans="1:6" ht="15">
      <c r="A187" s="20"/>
      <c r="B187" s="20" t="s">
        <v>109</v>
      </c>
      <c r="C187" s="43" t="s">
        <v>1</v>
      </c>
      <c r="D187" s="44">
        <v>3</v>
      </c>
      <c r="E187" s="22"/>
      <c r="F187" s="9"/>
    </row>
    <row r="188" spans="1:6" ht="15">
      <c r="A188" s="20"/>
      <c r="B188" s="20" t="s">
        <v>110</v>
      </c>
      <c r="C188" s="43" t="s">
        <v>1</v>
      </c>
      <c r="D188" s="44">
        <v>3</v>
      </c>
      <c r="E188" s="22"/>
      <c r="F188" s="9"/>
    </row>
    <row r="189" spans="1:5" ht="30.75">
      <c r="A189" s="20">
        <v>7</v>
      </c>
      <c r="B189" s="20" t="s">
        <v>118</v>
      </c>
      <c r="C189" s="43"/>
      <c r="D189" s="44"/>
      <c r="E189" s="22"/>
    </row>
    <row r="190" spans="1:6" ht="15" customHeight="1">
      <c r="A190" s="20"/>
      <c r="B190" s="20"/>
      <c r="C190" s="43" t="s">
        <v>1</v>
      </c>
      <c r="D190" s="44">
        <v>1</v>
      </c>
      <c r="E190" s="22"/>
      <c r="F190" s="9"/>
    </row>
    <row r="191" spans="1:5" ht="30">
      <c r="A191" s="20">
        <v>8</v>
      </c>
      <c r="B191" s="20" t="s">
        <v>111</v>
      </c>
      <c r="C191" s="43"/>
      <c r="D191" s="44"/>
      <c r="E191" s="22"/>
    </row>
    <row r="192" spans="1:6" ht="15">
      <c r="A192" s="20"/>
      <c r="B192" s="20"/>
      <c r="C192" s="43" t="s">
        <v>1</v>
      </c>
      <c r="D192" s="44">
        <v>1</v>
      </c>
      <c r="E192" s="22"/>
      <c r="F192" s="9"/>
    </row>
    <row r="193" spans="1:5" ht="60">
      <c r="A193" s="20">
        <v>9</v>
      </c>
      <c r="B193" s="20" t="s">
        <v>112</v>
      </c>
      <c r="C193" s="43"/>
      <c r="D193" s="44"/>
      <c r="E193" s="22"/>
    </row>
    <row r="194" spans="1:6" ht="15">
      <c r="A194" s="20"/>
      <c r="B194" s="20"/>
      <c r="C194" s="43" t="s">
        <v>1</v>
      </c>
      <c r="D194" s="44">
        <v>1</v>
      </c>
      <c r="E194" s="22"/>
      <c r="F194" s="9"/>
    </row>
    <row r="195" spans="1:5" ht="30">
      <c r="A195" s="20">
        <v>10</v>
      </c>
      <c r="B195" s="20" t="s">
        <v>113</v>
      </c>
      <c r="C195" s="43"/>
      <c r="D195" s="44"/>
      <c r="E195" s="22"/>
    </row>
    <row r="196" spans="1:6" ht="15">
      <c r="A196" s="20"/>
      <c r="B196" s="20"/>
      <c r="C196" s="43" t="s">
        <v>1</v>
      </c>
      <c r="D196" s="44">
        <v>1</v>
      </c>
      <c r="E196" s="22"/>
      <c r="F196" s="9"/>
    </row>
    <row r="197" spans="1:5" ht="30.75">
      <c r="A197" s="20">
        <v>11</v>
      </c>
      <c r="B197" s="20" t="s">
        <v>119</v>
      </c>
      <c r="C197" s="43"/>
      <c r="D197" s="44"/>
      <c r="E197" s="22"/>
    </row>
    <row r="198" spans="1:6" ht="15">
      <c r="A198" s="20"/>
      <c r="B198" s="20"/>
      <c r="C198" s="43" t="s">
        <v>1</v>
      </c>
      <c r="D198" s="44">
        <v>1</v>
      </c>
      <c r="E198" s="22"/>
      <c r="F198" s="9"/>
    </row>
    <row r="199" spans="1:6" ht="78">
      <c r="A199" s="20">
        <v>12</v>
      </c>
      <c r="B199" s="20" t="s">
        <v>120</v>
      </c>
      <c r="C199" s="43"/>
      <c r="D199" s="44"/>
      <c r="E199" s="22"/>
      <c r="F199" s="9"/>
    </row>
    <row r="200" spans="1:6" ht="15">
      <c r="A200" s="20"/>
      <c r="B200" s="20"/>
      <c r="C200" s="43" t="s">
        <v>1</v>
      </c>
      <c r="D200" s="43">
        <v>7</v>
      </c>
      <c r="E200" s="22"/>
      <c r="F200" s="9"/>
    </row>
    <row r="201" spans="1:6" ht="48">
      <c r="A201" s="20">
        <v>13</v>
      </c>
      <c r="B201" s="20" t="s">
        <v>121</v>
      </c>
      <c r="C201" s="43"/>
      <c r="D201" s="44"/>
      <c r="E201" s="22"/>
      <c r="F201" s="9"/>
    </row>
    <row r="202" spans="1:6" ht="15">
      <c r="A202" s="20"/>
      <c r="B202" s="20"/>
      <c r="C202" s="43" t="s">
        <v>3</v>
      </c>
      <c r="D202" s="44">
        <v>20</v>
      </c>
      <c r="E202" s="22"/>
      <c r="F202" s="9"/>
    </row>
    <row r="203" spans="1:6" ht="15">
      <c r="A203" s="45"/>
      <c r="B203" s="46"/>
      <c r="C203" s="23"/>
      <c r="D203" s="25"/>
      <c r="E203" s="25"/>
      <c r="F203" s="25"/>
    </row>
    <row r="204" spans="1:6" ht="15.75">
      <c r="A204" s="39"/>
      <c r="B204" s="51" t="s">
        <v>101</v>
      </c>
      <c r="C204" s="36"/>
      <c r="D204" s="22"/>
      <c r="E204" s="22"/>
      <c r="F204" s="2"/>
    </row>
    <row r="205" spans="1:5" ht="15">
      <c r="A205" s="39"/>
      <c r="B205" s="37"/>
      <c r="C205" s="36"/>
      <c r="D205" s="22"/>
      <c r="E205" s="22"/>
    </row>
    <row r="206" spans="1:5" ht="15.75">
      <c r="A206" s="20"/>
      <c r="B206" s="50" t="s">
        <v>84</v>
      </c>
      <c r="C206" s="44"/>
      <c r="D206" s="44"/>
      <c r="E206" s="22"/>
    </row>
    <row r="207" spans="1:5" ht="15">
      <c r="A207" s="20"/>
      <c r="B207" s="20"/>
      <c r="C207" s="44"/>
      <c r="D207" s="44"/>
      <c r="E207" s="22"/>
    </row>
    <row r="208" spans="1:5" ht="28.5">
      <c r="A208" s="20">
        <v>1</v>
      </c>
      <c r="B208" s="12" t="s">
        <v>122</v>
      </c>
      <c r="C208" s="44"/>
      <c r="D208" s="44"/>
      <c r="E208" s="22"/>
    </row>
    <row r="209" spans="1:6" ht="15">
      <c r="A209" s="20"/>
      <c r="B209" s="20"/>
      <c r="C209" s="43" t="s">
        <v>3</v>
      </c>
      <c r="D209" s="44">
        <v>70</v>
      </c>
      <c r="E209" s="22"/>
      <c r="F209" s="9"/>
    </row>
    <row r="210" spans="1:5" ht="28.5">
      <c r="A210" s="20">
        <v>2</v>
      </c>
      <c r="B210" s="12" t="s">
        <v>123</v>
      </c>
      <c r="C210" s="44"/>
      <c r="D210" s="44"/>
      <c r="E210" s="22"/>
    </row>
    <row r="211" spans="1:6" ht="15">
      <c r="A211" s="20"/>
      <c r="B211" s="20"/>
      <c r="C211" s="43" t="s">
        <v>1</v>
      </c>
      <c r="D211" s="44">
        <v>12</v>
      </c>
      <c r="E211" s="22"/>
      <c r="F211" s="9"/>
    </row>
    <row r="212" spans="1:5" ht="28.5">
      <c r="A212" s="20">
        <v>3</v>
      </c>
      <c r="B212" s="12" t="s">
        <v>124</v>
      </c>
      <c r="C212" s="44"/>
      <c r="D212" s="44"/>
      <c r="E212" s="22"/>
    </row>
    <row r="213" spans="1:6" ht="15">
      <c r="A213" s="20"/>
      <c r="B213" s="20"/>
      <c r="C213" s="43" t="s">
        <v>1</v>
      </c>
      <c r="D213" s="44">
        <v>12</v>
      </c>
      <c r="E213" s="22"/>
      <c r="F213" s="9"/>
    </row>
    <row r="214" spans="1:5" ht="42.75">
      <c r="A214" s="20">
        <v>4</v>
      </c>
      <c r="B214" s="12" t="s">
        <v>125</v>
      </c>
      <c r="C214" s="44"/>
      <c r="D214" s="44"/>
      <c r="E214" s="22"/>
    </row>
    <row r="215" spans="1:6" ht="15">
      <c r="A215" s="20"/>
      <c r="B215" s="20"/>
      <c r="C215" s="43" t="s">
        <v>1</v>
      </c>
      <c r="D215" s="44">
        <v>70</v>
      </c>
      <c r="E215" s="22"/>
      <c r="F215" s="9"/>
    </row>
    <row r="216" spans="1:5" ht="28.5">
      <c r="A216" s="20">
        <v>5</v>
      </c>
      <c r="B216" s="12" t="s">
        <v>126</v>
      </c>
      <c r="C216" s="44"/>
      <c r="D216" s="44"/>
      <c r="E216" s="22"/>
    </row>
    <row r="217" spans="1:6" ht="15">
      <c r="A217" s="20"/>
      <c r="B217" s="12" t="s">
        <v>127</v>
      </c>
      <c r="C217" s="44" t="s">
        <v>3</v>
      </c>
      <c r="D217" s="44">
        <v>20</v>
      </c>
      <c r="E217" s="22"/>
      <c r="F217" s="9"/>
    </row>
    <row r="218" spans="1:6" ht="15">
      <c r="A218" s="20"/>
      <c r="B218" s="12" t="s">
        <v>128</v>
      </c>
      <c r="C218" s="44" t="s">
        <v>3</v>
      </c>
      <c r="D218" s="44">
        <v>20</v>
      </c>
      <c r="E218" s="22"/>
      <c r="F218" s="9"/>
    </row>
    <row r="219" spans="1:6" ht="15">
      <c r="A219" s="20"/>
      <c r="B219" s="12" t="s">
        <v>129</v>
      </c>
      <c r="C219" s="44" t="s">
        <v>1</v>
      </c>
      <c r="D219" s="44">
        <v>40</v>
      </c>
      <c r="E219" s="22"/>
      <c r="F219" s="9"/>
    </row>
    <row r="220" spans="1:5" ht="44.25">
      <c r="A220" s="20">
        <v>6</v>
      </c>
      <c r="B220" s="12" t="s">
        <v>133</v>
      </c>
      <c r="C220" s="44"/>
      <c r="D220" s="44"/>
      <c r="E220" s="22"/>
    </row>
    <row r="221" spans="1:6" ht="15">
      <c r="A221" s="20"/>
      <c r="B221" s="20"/>
      <c r="C221" s="44" t="s">
        <v>1</v>
      </c>
      <c r="D221" s="44">
        <v>2</v>
      </c>
      <c r="E221" s="22"/>
      <c r="F221" s="9"/>
    </row>
    <row r="222" spans="1:5" ht="28.5">
      <c r="A222" s="20">
        <v>7</v>
      </c>
      <c r="B222" s="12" t="s">
        <v>130</v>
      </c>
      <c r="C222" s="44"/>
      <c r="D222" s="44"/>
      <c r="E222" s="22"/>
    </row>
    <row r="223" spans="1:6" ht="15">
      <c r="A223" s="20"/>
      <c r="B223" s="20"/>
      <c r="C223" s="44" t="s">
        <v>131</v>
      </c>
      <c r="D223" s="44">
        <v>1</v>
      </c>
      <c r="E223" s="22"/>
      <c r="F223" s="9"/>
    </row>
    <row r="224" spans="1:5" ht="42.75">
      <c r="A224" s="20">
        <v>8</v>
      </c>
      <c r="B224" s="12" t="s">
        <v>132</v>
      </c>
      <c r="C224" s="44"/>
      <c r="D224" s="44"/>
      <c r="E224" s="22"/>
    </row>
    <row r="225" spans="1:6" ht="15">
      <c r="A225" s="20"/>
      <c r="B225" s="20"/>
      <c r="C225" s="44" t="s">
        <v>131</v>
      </c>
      <c r="D225" s="44">
        <v>1</v>
      </c>
      <c r="E225" s="22"/>
      <c r="F225" s="9"/>
    </row>
    <row r="226" spans="1:6" ht="15">
      <c r="A226" s="45"/>
      <c r="B226" s="46"/>
      <c r="C226" s="23"/>
      <c r="D226" s="25"/>
      <c r="E226" s="25"/>
      <c r="F226" s="25"/>
    </row>
    <row r="227" spans="1:6" ht="15.75">
      <c r="A227" s="39"/>
      <c r="B227" s="51" t="s">
        <v>101</v>
      </c>
      <c r="C227" s="36"/>
      <c r="D227" s="22"/>
      <c r="E227" s="22"/>
      <c r="F227" s="2"/>
    </row>
    <row r="228" spans="1:5" ht="15">
      <c r="A228" s="39"/>
      <c r="B228" s="37"/>
      <c r="C228" s="36"/>
      <c r="D228" s="22"/>
      <c r="E228" s="22"/>
    </row>
    <row r="229" spans="1:5" ht="15">
      <c r="A229" s="39"/>
      <c r="B229" s="37"/>
      <c r="C229" s="36"/>
      <c r="D229" s="22"/>
      <c r="E229" s="22"/>
    </row>
    <row r="230" spans="1:5" ht="15.75">
      <c r="A230" s="69"/>
      <c r="B230" s="49" t="s">
        <v>134</v>
      </c>
      <c r="C230" s="36"/>
      <c r="D230" s="22"/>
      <c r="E230" s="22"/>
    </row>
    <row r="231" spans="1:5" ht="15.75">
      <c r="A231" s="69"/>
      <c r="B231" s="49"/>
      <c r="C231" s="36"/>
      <c r="D231" s="22"/>
      <c r="E231" s="22"/>
    </row>
    <row r="232" spans="1:5" ht="15.75">
      <c r="A232" s="69" t="s">
        <v>135</v>
      </c>
      <c r="B232" s="38" t="s">
        <v>136</v>
      </c>
      <c r="C232" s="36"/>
      <c r="D232" s="22"/>
      <c r="E232" s="22"/>
    </row>
    <row r="233" spans="1:5" ht="15.75">
      <c r="A233" s="69" t="s">
        <v>137</v>
      </c>
      <c r="B233" s="38" t="s">
        <v>138</v>
      </c>
      <c r="C233" s="36"/>
      <c r="D233" s="22"/>
      <c r="E233" s="22"/>
    </row>
    <row r="234" spans="1:5" ht="15.75">
      <c r="A234" s="69" t="s">
        <v>139</v>
      </c>
      <c r="B234" s="38" t="s">
        <v>140</v>
      </c>
      <c r="C234" s="36"/>
      <c r="D234" s="22"/>
      <c r="E234" s="22"/>
    </row>
    <row r="235" spans="1:6" ht="15.75">
      <c r="A235" s="70" t="s">
        <v>141</v>
      </c>
      <c r="B235" s="52" t="s">
        <v>142</v>
      </c>
      <c r="C235" s="23"/>
      <c r="D235" s="25"/>
      <c r="E235" s="25"/>
      <c r="F235" s="25"/>
    </row>
    <row r="236" spans="1:6" ht="15.75">
      <c r="A236" s="39"/>
      <c r="B236" s="37"/>
      <c r="C236" s="36"/>
      <c r="D236" s="22"/>
      <c r="E236" s="22"/>
      <c r="F236" s="2"/>
    </row>
    <row r="237" spans="1:5" ht="15">
      <c r="A237" s="39"/>
      <c r="B237" s="37"/>
      <c r="C237" s="36"/>
      <c r="D237" s="22"/>
      <c r="E237" s="22"/>
    </row>
    <row r="238" spans="1:5" ht="15">
      <c r="A238" s="39"/>
      <c r="B238" s="37"/>
      <c r="C238" s="36"/>
      <c r="D238" s="22"/>
      <c r="E238" s="22"/>
    </row>
    <row r="239" spans="1:5" ht="15">
      <c r="A239" s="39"/>
      <c r="B239" s="37"/>
      <c r="C239" s="36"/>
      <c r="D239" s="22"/>
      <c r="E239" s="22"/>
    </row>
    <row r="240" spans="1:5" ht="15">
      <c r="A240" s="39"/>
      <c r="C240" s="36"/>
      <c r="D240" s="22"/>
      <c r="E240" s="22"/>
    </row>
    <row r="241" spans="1:5" ht="15">
      <c r="A241" s="39"/>
      <c r="B241" s="37"/>
      <c r="C241" s="36"/>
      <c r="D241" s="22"/>
      <c r="E241" s="22"/>
    </row>
    <row r="242" spans="1:6" ht="15.75">
      <c r="A242" s="71">
        <v>7</v>
      </c>
      <c r="B242" s="59" t="s">
        <v>153</v>
      </c>
      <c r="C242" s="55"/>
      <c r="D242" s="55"/>
      <c r="E242" s="56"/>
      <c r="F242" s="56"/>
    </row>
    <row r="243" spans="1:6" ht="105">
      <c r="A243" s="72">
        <v>1</v>
      </c>
      <c r="B243" s="53" t="s">
        <v>145</v>
      </c>
      <c r="C243" s="53" t="s">
        <v>76</v>
      </c>
      <c r="D243" s="53">
        <v>1</v>
      </c>
      <c r="E243" s="54"/>
      <c r="F243" s="61"/>
    </row>
    <row r="244" spans="1:6" ht="45">
      <c r="A244" s="72">
        <v>2</v>
      </c>
      <c r="B244" s="53" t="s">
        <v>146</v>
      </c>
      <c r="C244" s="53" t="s">
        <v>76</v>
      </c>
      <c r="D244" s="53">
        <v>1</v>
      </c>
      <c r="E244" s="54"/>
      <c r="F244" s="61"/>
    </row>
    <row r="245" spans="1:6" ht="45">
      <c r="A245" s="72">
        <v>3</v>
      </c>
      <c r="B245" s="53" t="s">
        <v>147</v>
      </c>
      <c r="C245" s="53" t="s">
        <v>76</v>
      </c>
      <c r="D245" s="53">
        <v>1</v>
      </c>
      <c r="E245" s="54"/>
      <c r="F245" s="61"/>
    </row>
    <row r="246" spans="1:6" ht="60">
      <c r="A246" s="72">
        <v>4</v>
      </c>
      <c r="B246" s="53" t="s">
        <v>148</v>
      </c>
      <c r="C246" s="53" t="s">
        <v>76</v>
      </c>
      <c r="D246" s="53">
        <v>1</v>
      </c>
      <c r="E246" s="54"/>
      <c r="F246" s="61"/>
    </row>
    <row r="247" spans="1:6" ht="15">
      <c r="A247" s="72">
        <v>5</v>
      </c>
      <c r="B247" s="53" t="s">
        <v>149</v>
      </c>
      <c r="C247" s="53" t="s">
        <v>76</v>
      </c>
      <c r="D247" s="53">
        <v>1</v>
      </c>
      <c r="E247" s="54"/>
      <c r="F247" s="61"/>
    </row>
    <row r="248" spans="1:6" ht="45">
      <c r="A248" s="72">
        <v>6</v>
      </c>
      <c r="B248" s="53" t="s">
        <v>150</v>
      </c>
      <c r="C248" s="53" t="s">
        <v>76</v>
      </c>
      <c r="D248" s="53">
        <v>1</v>
      </c>
      <c r="E248" s="54"/>
      <c r="F248" s="61"/>
    </row>
    <row r="249" spans="1:6" ht="45">
      <c r="A249" s="73">
        <v>7</v>
      </c>
      <c r="B249" s="57" t="s">
        <v>151</v>
      </c>
      <c r="C249" s="57" t="s">
        <v>76</v>
      </c>
      <c r="D249" s="57">
        <v>1</v>
      </c>
      <c r="E249" s="58"/>
      <c r="F249" s="62"/>
    </row>
    <row r="250" spans="1:6" ht="15.75">
      <c r="A250" s="71"/>
      <c r="B250" s="55" t="s">
        <v>152</v>
      </c>
      <c r="C250" s="55"/>
      <c r="D250" s="55"/>
      <c r="E250" s="56"/>
      <c r="F250" s="56"/>
    </row>
    <row r="251" spans="1:5" ht="15">
      <c r="A251" s="39"/>
      <c r="B251" s="37"/>
      <c r="C251" s="36"/>
      <c r="D251" s="22"/>
      <c r="E251" s="22"/>
    </row>
    <row r="252" spans="1:5" ht="15">
      <c r="A252" s="39"/>
      <c r="B252" s="37"/>
      <c r="C252" s="36"/>
      <c r="D252" s="22"/>
      <c r="E252" s="22"/>
    </row>
    <row r="253" spans="1:5" ht="15">
      <c r="A253" s="39"/>
      <c r="B253" s="37"/>
      <c r="C253" s="36"/>
      <c r="D253" s="22"/>
      <c r="E253" s="22"/>
    </row>
    <row r="254" spans="1:5" ht="15.75">
      <c r="A254" s="39"/>
      <c r="B254" s="51" t="s">
        <v>158</v>
      </c>
      <c r="C254" s="36"/>
      <c r="D254" s="22"/>
      <c r="E254" s="22"/>
    </row>
    <row r="255" spans="1:5" ht="15">
      <c r="A255" s="39"/>
      <c r="B255" s="37"/>
      <c r="C255" s="36"/>
      <c r="D255" s="22"/>
      <c r="E255" s="22"/>
    </row>
    <row r="256" spans="1:5" ht="15">
      <c r="A256" s="39">
        <v>1</v>
      </c>
      <c r="B256" s="37" t="str">
        <f>$B$3</f>
        <v>PRIPREMNI RADOVI I IZRADA PLATOA</v>
      </c>
      <c r="C256" s="36"/>
      <c r="D256" s="22"/>
      <c r="E256" s="22"/>
    </row>
    <row r="257" spans="1:5" ht="15">
      <c r="A257" s="39">
        <v>2</v>
      </c>
      <c r="B257" s="37" t="str">
        <f>$B$27</f>
        <v>KONTEJNER I TEMELJI KONTEJNERA</v>
      </c>
      <c r="C257" s="36"/>
      <c r="D257" s="22"/>
      <c r="E257" s="22"/>
    </row>
    <row r="258" spans="1:5" ht="15">
      <c r="A258" s="39">
        <v>3</v>
      </c>
      <c r="B258" s="37" t="str">
        <f>$B$62</f>
        <v>ZAŠTITNA OGRADA I KOLNI ULAZ</v>
      </c>
      <c r="C258" s="36"/>
      <c r="D258" s="22"/>
      <c r="E258" s="22"/>
    </row>
    <row r="259" spans="1:5" ht="15">
      <c r="A259" s="39">
        <v>4</v>
      </c>
      <c r="B259" s="37" t="str">
        <f>$B$92</f>
        <v>ANTENSKI STUP</v>
      </c>
      <c r="C259" s="36"/>
      <c r="D259" s="22"/>
      <c r="E259" s="22"/>
    </row>
    <row r="260" spans="1:5" ht="15">
      <c r="A260" s="39">
        <v>5</v>
      </c>
      <c r="B260" s="24" t="str">
        <f>$B$114</f>
        <v>OSTALI GRAĐEVINSKI RADOVI</v>
      </c>
      <c r="C260" s="36"/>
      <c r="D260" s="22"/>
      <c r="E260" s="22"/>
    </row>
    <row r="261" spans="1:5" ht="15">
      <c r="A261" s="39">
        <v>6</v>
      </c>
      <c r="B261" s="37" t="str">
        <f>$B$128</f>
        <v>ELEKTROINSTALACIJSKI RADOVI</v>
      </c>
      <c r="C261" s="36"/>
      <c r="D261" s="22"/>
      <c r="E261" s="22"/>
    </row>
    <row r="262" spans="1:5" ht="15">
      <c r="A262" s="39">
        <v>7</v>
      </c>
      <c r="B262" s="36" t="s">
        <v>153</v>
      </c>
      <c r="C262" s="36"/>
      <c r="D262" s="22"/>
      <c r="E262" s="22"/>
    </row>
    <row r="263" spans="1:6" ht="15">
      <c r="A263" s="45"/>
      <c r="B263" s="46"/>
      <c r="C263" s="23"/>
      <c r="D263" s="25"/>
      <c r="E263" s="25"/>
      <c r="F263" s="25"/>
    </row>
    <row r="264" spans="1:5" ht="15">
      <c r="A264" s="39"/>
      <c r="B264" s="37" t="s">
        <v>156</v>
      </c>
      <c r="C264" s="36"/>
      <c r="D264" s="22"/>
      <c r="E264" s="22"/>
    </row>
    <row r="265" spans="1:6" ht="15.75" thickBot="1">
      <c r="A265" s="66"/>
      <c r="B265" s="67" t="s">
        <v>157</v>
      </c>
      <c r="C265" s="68"/>
      <c r="D265" s="60"/>
      <c r="E265" s="60"/>
      <c r="F265" s="60"/>
    </row>
    <row r="266" spans="1:5" ht="15">
      <c r="A266" s="39"/>
      <c r="B266" s="37" t="s">
        <v>143</v>
      </c>
      <c r="C266" s="36"/>
      <c r="D266" s="22"/>
      <c r="E266" s="22"/>
    </row>
    <row r="267" spans="1:5" ht="15">
      <c r="A267" s="39"/>
      <c r="B267" s="37"/>
      <c r="C267" s="36"/>
      <c r="D267" s="22"/>
      <c r="E267" s="22"/>
    </row>
    <row r="268" spans="1:6" ht="15.75">
      <c r="A268" s="39"/>
      <c r="B268" s="37"/>
      <c r="C268" s="36"/>
      <c r="D268" s="22"/>
      <c r="E268" s="22"/>
      <c r="F268" s="2"/>
    </row>
    <row r="273" spans="2:6" ht="15">
      <c r="B273" s="26"/>
      <c r="C273" s="27"/>
      <c r="D273" s="28"/>
      <c r="E273" s="28"/>
      <c r="F273" s="28"/>
    </row>
    <row r="274" spans="2:6" ht="15">
      <c r="B274" s="29"/>
      <c r="C274" s="27"/>
      <c r="D274" s="28"/>
      <c r="E274" s="28"/>
      <c r="F274" s="28"/>
    </row>
    <row r="275" spans="2:6" ht="15">
      <c r="B275" s="26"/>
      <c r="C275" s="27"/>
      <c r="D275" s="28"/>
      <c r="E275" s="28"/>
      <c r="F275" s="28"/>
    </row>
    <row r="276" spans="2:6" ht="15">
      <c r="B276" s="42"/>
      <c r="C276" s="27"/>
      <c r="D276" s="30"/>
      <c r="E276" s="28"/>
      <c r="F276" s="28"/>
    </row>
  </sheetData>
  <sheetProtection/>
  <conditionalFormatting sqref="F164 F166:F232 F235:F65536 F87:F162 F1:F81">
    <cfRule type="cellIs" priority="6" dxfId="12" operator="equal" stopIfTrue="1">
      <formula>0</formula>
    </cfRule>
  </conditionalFormatting>
  <conditionalFormatting sqref="F163">
    <cfRule type="cellIs" priority="5" dxfId="12" operator="equal" stopIfTrue="1">
      <formula>0</formula>
    </cfRule>
  </conditionalFormatting>
  <conditionalFormatting sqref="F165">
    <cfRule type="cellIs" priority="4" dxfId="12" operator="equal" stopIfTrue="1">
      <formula>0</formula>
    </cfRule>
  </conditionalFormatting>
  <conditionalFormatting sqref="F233">
    <cfRule type="cellIs" priority="3" dxfId="12" operator="equal" stopIfTrue="1">
      <formula>0</formula>
    </cfRule>
  </conditionalFormatting>
  <conditionalFormatting sqref="F234">
    <cfRule type="cellIs" priority="2" dxfId="12" operator="equal" stopIfTrue="1">
      <formula>0</formula>
    </cfRule>
  </conditionalFormatting>
  <conditionalFormatting sqref="F82:F86">
    <cfRule type="cellIs" priority="1" dxfId="12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scale="89" r:id="rId1"/>
  <rowBreaks count="2" manualBreakCount="2">
    <brk id="69" max="255" man="1"/>
    <brk id="1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Korisnik</cp:lastModifiedBy>
  <dcterms:created xsi:type="dcterms:W3CDTF">2005-12-15T22:23:52Z</dcterms:created>
  <dcterms:modified xsi:type="dcterms:W3CDTF">2023-11-16T06:30:18Z</dcterms:modified>
  <cp:category/>
  <cp:version/>
  <cp:contentType/>
  <cp:contentStatus/>
</cp:coreProperties>
</file>